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Kategorie A" sheetId="1" r:id="rId1"/>
    <sheet name="Kategorie B" sheetId="2" r:id="rId2"/>
    <sheet name="Kategorie C" sheetId="3" r:id="rId3"/>
    <sheet name="Kategorie D" sheetId="4" r:id="rId4"/>
    <sheet name="Kategorie E" sheetId="5" r:id="rId5"/>
    <sheet name="Kategorie F" sheetId="6" r:id="rId6"/>
    <sheet name="Kategorie G" sheetId="7" r:id="rId7"/>
  </sheets>
  <definedNames/>
  <calcPr fullCalcOnLoad="1"/>
</workbook>
</file>

<file path=xl/sharedStrings.xml><?xml version="1.0" encoding="utf-8"?>
<sst xmlns="http://schemas.openxmlformats.org/spreadsheetml/2006/main" count="448" uniqueCount="125">
  <si>
    <t>JMÉNO</t>
  </si>
  <si>
    <t>A</t>
  </si>
  <si>
    <t>C</t>
  </si>
  <si>
    <t>D</t>
  </si>
  <si>
    <t>E</t>
  </si>
  <si>
    <t>ZBRANĚ OPAKOVACÍ</t>
  </si>
  <si>
    <t>POŘ.Č.</t>
  </si>
  <si>
    <t>BODY</t>
  </si>
  <si>
    <t>UMÍSTĚNÍ</t>
  </si>
  <si>
    <t>ZBRANĚ SAMONABÍJECÍ</t>
  </si>
  <si>
    <t>ODSTŘELOVACÍ PUŠKA</t>
  </si>
  <si>
    <t>RYCHLOPALBA</t>
  </si>
  <si>
    <t>F</t>
  </si>
  <si>
    <t>SLUŽEBNÍ PISTOLE</t>
  </si>
  <si>
    <t>celkem</t>
  </si>
  <si>
    <t>1.terč</t>
  </si>
  <si>
    <t>2.terč</t>
  </si>
  <si>
    <t>CELKEM</t>
  </si>
  <si>
    <t>Pozn.</t>
  </si>
  <si>
    <t>ČAS</t>
  </si>
  <si>
    <t xml:space="preserve"> Stage </t>
  </si>
  <si>
    <t xml:space="preserve">Stage </t>
  </si>
  <si>
    <t>samonabíjecí akční</t>
  </si>
  <si>
    <t>pistole</t>
  </si>
  <si>
    <t>Poř.číslo</t>
  </si>
  <si>
    <t xml:space="preserve">Jméno  </t>
  </si>
  <si>
    <t>body střelce</t>
  </si>
  <si>
    <t>body</t>
  </si>
  <si>
    <t>čas</t>
  </si>
  <si>
    <t>FAJNŠMEKR</t>
  </si>
  <si>
    <t>sam.mířená</t>
  </si>
  <si>
    <t>ostatní</t>
  </si>
  <si>
    <t>1. terč</t>
  </si>
  <si>
    <t>2. terč</t>
  </si>
  <si>
    <t>Bláha Pavel</t>
  </si>
  <si>
    <t>Míček Tomáš</t>
  </si>
  <si>
    <t>Moravec Miroslav</t>
  </si>
  <si>
    <t>Petrovič Pavel</t>
  </si>
  <si>
    <t>Veselý Pavel</t>
  </si>
  <si>
    <t>Mikeš Vladimír</t>
  </si>
  <si>
    <t>Přeučil Josef</t>
  </si>
  <si>
    <t>Florián Petr</t>
  </si>
  <si>
    <t>Blafka Lubomír</t>
  </si>
  <si>
    <t>B1</t>
  </si>
  <si>
    <t>B2</t>
  </si>
  <si>
    <t>Hadač Pavel</t>
  </si>
  <si>
    <t>Žemlička Ladislav</t>
  </si>
  <si>
    <t>Fuksa Viktor</t>
  </si>
  <si>
    <t>Polan Vojtěch</t>
  </si>
  <si>
    <t>Urbanec Antonín</t>
  </si>
  <si>
    <t>Herceg Bohumil</t>
  </si>
  <si>
    <t>Tesař Milan</t>
  </si>
  <si>
    <t>Míček Milan</t>
  </si>
  <si>
    <t>Vašíček Karel</t>
  </si>
  <si>
    <t>Vopálka Vít</t>
  </si>
  <si>
    <t>Kafka Antonín</t>
  </si>
  <si>
    <t>Kejř Jan</t>
  </si>
  <si>
    <t>Jáchym Jiří</t>
  </si>
  <si>
    <t>Koma Juraj</t>
  </si>
  <si>
    <t>Vinter Václav</t>
  </si>
  <si>
    <t>Harsa Richard</t>
  </si>
  <si>
    <t>Hořejší Stanislav</t>
  </si>
  <si>
    <t>Chán Jaroslav</t>
  </si>
  <si>
    <t>Klíma Jan</t>
  </si>
  <si>
    <t>Kareš Jiří</t>
  </si>
  <si>
    <t>terč1</t>
  </si>
  <si>
    <t>terč2</t>
  </si>
  <si>
    <t>terč3</t>
  </si>
  <si>
    <t>terč4</t>
  </si>
  <si>
    <t>Pozn.: V přápadě shodného počtu bodů rozhoduje pistolový terč 50/20 (tj.ten bílý).</t>
  </si>
  <si>
    <t>LADIES</t>
  </si>
  <si>
    <t>součet</t>
  </si>
  <si>
    <t>pořadí</t>
  </si>
  <si>
    <t>Kašpar Milan</t>
  </si>
  <si>
    <t>Vondrus Zdenek</t>
  </si>
  <si>
    <t>Drábek Daniel</t>
  </si>
  <si>
    <t>Šejdová Michaela</t>
  </si>
  <si>
    <t>Adamec Miroslav</t>
  </si>
  <si>
    <t>Švihálek Jiří</t>
  </si>
  <si>
    <t>Tomková Miroslava</t>
  </si>
  <si>
    <t>Kališ Petr</t>
  </si>
  <si>
    <t>Kališová Monika</t>
  </si>
  <si>
    <t>Pavelka Ivan</t>
  </si>
  <si>
    <t>Stejskal Josef</t>
  </si>
  <si>
    <t>Zvěřina David</t>
  </si>
  <si>
    <t>Handl Pavel</t>
  </si>
  <si>
    <t>Kantorová Eva</t>
  </si>
  <si>
    <t>body 1</t>
  </si>
  <si>
    <t>body2</t>
  </si>
  <si>
    <t>Fraibis Tomáš</t>
  </si>
  <si>
    <t>Bína Jan</t>
  </si>
  <si>
    <t>Černý Miloslav</t>
  </si>
  <si>
    <t>Neuberg Josef ml</t>
  </si>
  <si>
    <t>Strnad Kamil</t>
  </si>
  <si>
    <t>Beneš Jiří</t>
  </si>
  <si>
    <t>Mezera František</t>
  </si>
  <si>
    <t>Antl Jan</t>
  </si>
  <si>
    <t>Truhlář Petr</t>
  </si>
  <si>
    <t>Taubr Pavel</t>
  </si>
  <si>
    <t>Koubek Martin</t>
  </si>
  <si>
    <t>Kotrč Zdenek</t>
  </si>
  <si>
    <t>Kotrč Zdenek ml</t>
  </si>
  <si>
    <t>Frdlík Jan</t>
  </si>
  <si>
    <t>Pomyje Jaroslav</t>
  </si>
  <si>
    <t>Kantor Jiří</t>
  </si>
  <si>
    <t>Jelínková Markéta</t>
  </si>
  <si>
    <t>Dušek Jiří</t>
  </si>
  <si>
    <t>Fanta Jurgen</t>
  </si>
  <si>
    <t>Hořejší Josef</t>
  </si>
  <si>
    <t>Pikeš Jiří</t>
  </si>
  <si>
    <t>Čermák Rudolf</t>
  </si>
  <si>
    <t>Vlach Pavel</t>
  </si>
  <si>
    <t>Šaman Otto</t>
  </si>
  <si>
    <t>Leština Tomáš</t>
  </si>
  <si>
    <t>Petrovic Pavel</t>
  </si>
  <si>
    <t>Hořejší Stanislav 26</t>
  </si>
  <si>
    <t>Pachtova Jitka</t>
  </si>
  <si>
    <t>Chourova Helena</t>
  </si>
  <si>
    <t>Fraibis Tomas</t>
  </si>
  <si>
    <t>Viktora Frantisek</t>
  </si>
  <si>
    <t>Hadac Pavel</t>
  </si>
  <si>
    <t>Elise Horn</t>
  </si>
  <si>
    <t>Papáček Václav</t>
  </si>
  <si>
    <t>Petrovič</t>
  </si>
  <si>
    <t>Vikitora Frantisek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</si>
</sst>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&quot; Kč&quot;_-;\-* #,##0&quot; Kč&quot;_-;_-* \-??&quot; Kč&quot;_-;_-@_-"/>
    <numFmt numFmtId="166" formatCode="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b/>
      <i/>
      <sz val="12"/>
      <color indexed="12"/>
      <name val="Arial CE"/>
      <family val="2"/>
    </font>
    <font>
      <b/>
      <i/>
      <sz val="10"/>
      <name val="Arial CE"/>
      <family val="2"/>
    </font>
    <font>
      <i/>
      <sz val="18"/>
      <name val="Arial CE"/>
      <family val="2"/>
    </font>
    <font>
      <b/>
      <sz val="10"/>
      <color indexed="12"/>
      <name val="Arial CE"/>
      <family val="2"/>
    </font>
    <font>
      <i/>
      <sz val="11"/>
      <color indexed="8"/>
      <name val="Calibri"/>
      <family val="2"/>
    </font>
    <font>
      <b/>
      <sz val="14"/>
      <color indexed="8"/>
      <name val="Arial"/>
      <family val="2"/>
    </font>
    <font>
      <i/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49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21" fillId="24" borderId="10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21" fillId="24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 textRotation="90"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2" fontId="28" fillId="0" borderId="0" xfId="0" applyNumberFormat="1" applyFont="1" applyFill="1" applyBorder="1" applyAlignment="1" applyProtection="1">
      <alignment horizontal="center" textRotation="90" wrapText="1"/>
      <protection locked="0"/>
    </xf>
    <xf numFmtId="1" fontId="32" fillId="0" borderId="0" xfId="0" applyNumberFormat="1" applyFont="1" applyFill="1" applyBorder="1" applyAlignment="1" applyProtection="1">
      <alignment horizontal="center" textRotation="90"/>
      <protection locked="0"/>
    </xf>
    <xf numFmtId="0" fontId="28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ont="1" applyFill="1" applyAlignment="1">
      <alignment/>
    </xf>
    <xf numFmtId="1" fontId="35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29" fillId="26" borderId="13" xfId="0" applyFont="1" applyFill="1" applyBorder="1" applyAlignment="1">
      <alignment horizontal="center"/>
    </xf>
    <xf numFmtId="0" fontId="0" fillId="26" borderId="13" xfId="0" applyFill="1" applyBorder="1" applyAlignment="1">
      <alignment/>
    </xf>
    <xf numFmtId="2" fontId="30" fillId="26" borderId="13" xfId="0" applyNumberFormat="1" applyFont="1" applyFill="1" applyBorder="1" applyAlignment="1">
      <alignment horizontal="center"/>
    </xf>
    <xf numFmtId="2" fontId="30" fillId="26" borderId="13" xfId="0" applyNumberFormat="1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 textRotation="90"/>
    </xf>
    <xf numFmtId="1" fontId="28" fillId="0" borderId="12" xfId="0" applyNumberFormat="1" applyFont="1" applyFill="1" applyBorder="1" applyAlignment="1">
      <alignment horizontal="center" textRotation="90" wrapText="1"/>
    </xf>
    <xf numFmtId="2" fontId="28" fillId="0" borderId="12" xfId="0" applyNumberFormat="1" applyFont="1" applyFill="1" applyBorder="1" applyAlignment="1">
      <alignment horizontal="center" textRotation="90" wrapText="1"/>
    </xf>
    <xf numFmtId="2" fontId="28" fillId="0" borderId="12" xfId="0" applyNumberFormat="1" applyFont="1" applyFill="1" applyBorder="1" applyAlignment="1">
      <alignment horizontal="right" textRotation="90" wrapText="1"/>
    </xf>
    <xf numFmtId="2" fontId="28" fillId="0" borderId="12" xfId="0" applyNumberFormat="1" applyFont="1" applyFill="1" applyBorder="1" applyAlignment="1">
      <alignment horizontal="center" textRotation="90"/>
    </xf>
    <xf numFmtId="2" fontId="0" fillId="0" borderId="12" xfId="0" applyNumberFormat="1" applyFill="1" applyBorder="1" applyAlignment="1">
      <alignment horizontal="center"/>
    </xf>
    <xf numFmtId="165" fontId="0" fillId="0" borderId="12" xfId="39" applyNumberFormat="1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1" fillId="24" borderId="12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21" fillId="24" borderId="20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22" xfId="0" applyFill="1" applyBorder="1" applyAlignment="1">
      <alignment horizontal="center"/>
    </xf>
    <xf numFmtId="49" fontId="21" fillId="24" borderId="12" xfId="0" applyNumberFormat="1" applyFont="1" applyFill="1" applyBorder="1" applyAlignment="1">
      <alignment horizontal="left"/>
    </xf>
    <xf numFmtId="0" fontId="21" fillId="24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2" fontId="30" fillId="0" borderId="13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2" fontId="30" fillId="27" borderId="23" xfId="0" applyNumberFormat="1" applyFont="1" applyFill="1" applyBorder="1" applyAlignment="1">
      <alignment horizontal="center"/>
    </xf>
    <xf numFmtId="2" fontId="30" fillId="27" borderId="24" xfId="0" applyNumberFormat="1" applyFont="1" applyFill="1" applyBorder="1" applyAlignment="1">
      <alignment horizontal="center"/>
    </xf>
    <xf numFmtId="2" fontId="30" fillId="28" borderId="23" xfId="0" applyNumberFormat="1" applyFont="1" applyFill="1" applyBorder="1" applyAlignment="1">
      <alignment horizontal="center"/>
    </xf>
    <xf numFmtId="2" fontId="30" fillId="28" borderId="24" xfId="0" applyNumberFormat="1" applyFont="1" applyFill="1" applyBorder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2" fontId="30" fillId="0" borderId="2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0</xdr:rowOff>
    </xdr:from>
    <xdr:to>
      <xdr:col>1</xdr:col>
      <xdr:colOff>676275</xdr:colOff>
      <xdr:row>3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762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32.140625" style="0" customWidth="1"/>
    <col min="3" max="3" width="7.28125" style="2" bestFit="1" customWidth="1"/>
    <col min="4" max="4" width="7.28125" style="2" customWidth="1"/>
    <col min="5" max="5" width="10.7109375" style="2" customWidth="1"/>
    <col min="6" max="6" width="12.28125" style="2" customWidth="1"/>
    <col min="8" max="14" width="4.7109375" style="2" customWidth="1"/>
    <col min="15" max="15" width="7.140625" style="2" bestFit="1" customWidth="1"/>
    <col min="16" max="23" width="4.7109375" style="2" customWidth="1"/>
    <col min="24" max="24" width="7.140625" style="2" bestFit="1" customWidth="1"/>
  </cols>
  <sheetData>
    <row r="1" spans="1:6" ht="18.75">
      <c r="A1" s="104" t="s">
        <v>5</v>
      </c>
      <c r="B1" s="104"/>
      <c r="C1" s="11"/>
      <c r="D1" s="11"/>
      <c r="F1" s="3" t="s">
        <v>1</v>
      </c>
    </row>
    <row r="2" spans="1:19" ht="18">
      <c r="A2" s="4"/>
      <c r="C2" s="11"/>
      <c r="D2" s="11"/>
      <c r="F2" s="5"/>
      <c r="K2" s="46" t="s">
        <v>32</v>
      </c>
      <c r="S2" s="46" t="s">
        <v>33</v>
      </c>
    </row>
    <row r="3" spans="1:24" ht="15.75">
      <c r="A3" s="6"/>
      <c r="B3" s="7" t="s">
        <v>0</v>
      </c>
      <c r="C3" s="8" t="s">
        <v>15</v>
      </c>
      <c r="D3" s="8" t="s">
        <v>16</v>
      </c>
      <c r="E3" s="8" t="s">
        <v>7</v>
      </c>
      <c r="F3" s="9" t="s">
        <v>8</v>
      </c>
      <c r="H3" s="47">
        <v>10</v>
      </c>
      <c r="I3" s="47">
        <v>9</v>
      </c>
      <c r="J3" s="47">
        <v>8</v>
      </c>
      <c r="K3" s="47">
        <v>7</v>
      </c>
      <c r="L3" s="47">
        <v>6</v>
      </c>
      <c r="M3" s="47">
        <v>5</v>
      </c>
      <c r="N3" s="47">
        <v>4</v>
      </c>
      <c r="O3" s="47" t="s">
        <v>31</v>
      </c>
      <c r="P3" s="46"/>
      <c r="Q3" s="47">
        <v>10</v>
      </c>
      <c r="R3" s="47">
        <v>9</v>
      </c>
      <c r="S3" s="47">
        <v>8</v>
      </c>
      <c r="T3" s="47">
        <v>7</v>
      </c>
      <c r="U3" s="47">
        <v>6</v>
      </c>
      <c r="V3" s="47">
        <v>5</v>
      </c>
      <c r="W3" s="47">
        <v>4</v>
      </c>
      <c r="X3" s="47" t="s">
        <v>31</v>
      </c>
    </row>
    <row r="4" spans="1:17" ht="15">
      <c r="A4" s="23">
        <v>1</v>
      </c>
      <c r="B4" s="48" t="s">
        <v>73</v>
      </c>
      <c r="C4" s="10">
        <f aca="true" t="shared" si="0" ref="C4:C35">H4*10+I4*9+J4*8+K4*7+L4*6+M4*5+N4*4+O4</f>
        <v>100</v>
      </c>
      <c r="D4" s="10">
        <f aca="true" t="shared" si="1" ref="D4:D35">Q4*10+R4*9+S4*8+T4*7+U4*6+V4*5+W4*4+X4</f>
        <v>100</v>
      </c>
      <c r="E4" s="10">
        <f aca="true" t="shared" si="2" ref="E4:E35">SUM(C4:D4)</f>
        <v>200</v>
      </c>
      <c r="F4" s="10"/>
      <c r="H4" s="2">
        <v>10</v>
      </c>
      <c r="Q4" s="2">
        <v>10</v>
      </c>
    </row>
    <row r="5" spans="1:23" ht="15">
      <c r="A5" s="23">
        <v>2</v>
      </c>
      <c r="B5" s="48" t="s">
        <v>100</v>
      </c>
      <c r="C5" s="10">
        <f t="shared" si="0"/>
        <v>93</v>
      </c>
      <c r="D5" s="10">
        <f t="shared" si="1"/>
        <v>99</v>
      </c>
      <c r="E5" s="10">
        <f t="shared" si="2"/>
        <v>192</v>
      </c>
      <c r="F5" s="10"/>
      <c r="H5" s="2">
        <v>3</v>
      </c>
      <c r="I5" s="85">
        <v>7</v>
      </c>
      <c r="Q5" s="2">
        <v>9</v>
      </c>
      <c r="R5" s="2">
        <v>1</v>
      </c>
      <c r="W5"/>
    </row>
    <row r="6" spans="1:18" ht="15">
      <c r="A6" s="23">
        <v>3</v>
      </c>
      <c r="B6" s="28" t="s">
        <v>46</v>
      </c>
      <c r="C6" s="10">
        <f t="shared" si="0"/>
        <v>92</v>
      </c>
      <c r="D6" s="10">
        <f t="shared" si="1"/>
        <v>99</v>
      </c>
      <c r="E6" s="10">
        <f t="shared" si="2"/>
        <v>191</v>
      </c>
      <c r="F6" s="10"/>
      <c r="H6" s="2">
        <v>2</v>
      </c>
      <c r="I6" s="2">
        <v>8</v>
      </c>
      <c r="Q6" s="2">
        <v>9</v>
      </c>
      <c r="R6" s="2">
        <v>1</v>
      </c>
    </row>
    <row r="7" spans="1:18" ht="15">
      <c r="A7" s="23">
        <v>4</v>
      </c>
      <c r="B7" s="48" t="s">
        <v>107</v>
      </c>
      <c r="C7" s="10">
        <f t="shared" si="0"/>
        <v>92</v>
      </c>
      <c r="D7" s="10">
        <f t="shared" si="1"/>
        <v>97</v>
      </c>
      <c r="E7" s="10">
        <f t="shared" si="2"/>
        <v>189</v>
      </c>
      <c r="F7" s="10"/>
      <c r="H7" s="2">
        <v>4</v>
      </c>
      <c r="I7" s="85">
        <v>4</v>
      </c>
      <c r="J7" s="2">
        <v>2</v>
      </c>
      <c r="Q7" s="2">
        <v>7</v>
      </c>
      <c r="R7" s="2">
        <v>3</v>
      </c>
    </row>
    <row r="8" spans="1:18" ht="15">
      <c r="A8" s="23">
        <v>5</v>
      </c>
      <c r="B8" s="48" t="s">
        <v>82</v>
      </c>
      <c r="C8" s="10">
        <f t="shared" si="0"/>
        <v>91</v>
      </c>
      <c r="D8" s="10">
        <f t="shared" si="1"/>
        <v>98</v>
      </c>
      <c r="E8" s="10">
        <f t="shared" si="2"/>
        <v>189</v>
      </c>
      <c r="F8" s="10"/>
      <c r="H8" s="2">
        <v>2</v>
      </c>
      <c r="I8" s="2">
        <v>7</v>
      </c>
      <c r="J8" s="2">
        <v>1</v>
      </c>
      <c r="Q8" s="2">
        <v>8</v>
      </c>
      <c r="R8" s="2">
        <v>2</v>
      </c>
    </row>
    <row r="9" spans="1:19" ht="15">
      <c r="A9" s="23">
        <v>6</v>
      </c>
      <c r="B9" s="78" t="s">
        <v>103</v>
      </c>
      <c r="C9" s="10">
        <f t="shared" si="0"/>
        <v>93</v>
      </c>
      <c r="D9" s="10">
        <f t="shared" si="1"/>
        <v>94</v>
      </c>
      <c r="E9" s="10">
        <f t="shared" si="2"/>
        <v>187</v>
      </c>
      <c r="F9" s="10"/>
      <c r="H9" s="2">
        <v>3</v>
      </c>
      <c r="I9" s="2">
        <v>7</v>
      </c>
      <c r="Q9" s="2">
        <v>5</v>
      </c>
      <c r="R9" s="2">
        <v>4</v>
      </c>
      <c r="S9" s="2">
        <v>1</v>
      </c>
    </row>
    <row r="10" spans="1:23" ht="15">
      <c r="A10" s="23">
        <v>7</v>
      </c>
      <c r="B10" s="48" t="s">
        <v>52</v>
      </c>
      <c r="C10" s="10">
        <f t="shared" si="0"/>
        <v>94</v>
      </c>
      <c r="D10" s="10">
        <f t="shared" si="1"/>
        <v>92</v>
      </c>
      <c r="E10" s="10">
        <f t="shared" si="2"/>
        <v>186</v>
      </c>
      <c r="F10" s="10"/>
      <c r="H10" s="2">
        <v>6</v>
      </c>
      <c r="I10" s="2">
        <v>2</v>
      </c>
      <c r="J10" s="2">
        <v>2</v>
      </c>
      <c r="Q10" s="2">
        <v>3</v>
      </c>
      <c r="R10" s="2">
        <v>6</v>
      </c>
      <c r="S10" s="2">
        <v>1</v>
      </c>
      <c r="W10"/>
    </row>
    <row r="11" spans="1:24" ht="15">
      <c r="A11" s="23">
        <v>8</v>
      </c>
      <c r="B11" s="48" t="s">
        <v>85</v>
      </c>
      <c r="C11" s="10">
        <f t="shared" si="0"/>
        <v>94</v>
      </c>
      <c r="D11" s="10">
        <f t="shared" si="1"/>
        <v>92</v>
      </c>
      <c r="E11" s="10">
        <f t="shared" si="2"/>
        <v>186</v>
      </c>
      <c r="F11" s="10"/>
      <c r="H11" s="2">
        <v>4</v>
      </c>
      <c r="I11" s="2">
        <v>6</v>
      </c>
      <c r="Q11" s="2">
        <v>4</v>
      </c>
      <c r="R11" s="2">
        <v>4</v>
      </c>
      <c r="S11" s="2">
        <v>2</v>
      </c>
      <c r="W11"/>
      <c r="X11"/>
    </row>
    <row r="12" spans="1:19" ht="15">
      <c r="A12" s="23">
        <v>9</v>
      </c>
      <c r="B12" s="48" t="s">
        <v>54</v>
      </c>
      <c r="C12" s="10">
        <f t="shared" si="0"/>
        <v>92</v>
      </c>
      <c r="D12" s="10">
        <f t="shared" si="1"/>
        <v>93</v>
      </c>
      <c r="E12" s="10">
        <f t="shared" si="2"/>
        <v>185</v>
      </c>
      <c r="F12" s="10"/>
      <c r="H12" s="2">
        <v>5</v>
      </c>
      <c r="I12" s="85">
        <v>2</v>
      </c>
      <c r="J12" s="2">
        <v>3</v>
      </c>
      <c r="Q12" s="2">
        <v>4</v>
      </c>
      <c r="R12" s="2">
        <v>5</v>
      </c>
      <c r="S12" s="2">
        <v>1</v>
      </c>
    </row>
    <row r="13" spans="1:19" ht="15">
      <c r="A13" s="23">
        <v>10</v>
      </c>
      <c r="B13" s="28" t="s">
        <v>98</v>
      </c>
      <c r="C13" s="10">
        <f t="shared" si="0"/>
        <v>91</v>
      </c>
      <c r="D13" s="10">
        <f t="shared" si="1"/>
        <v>94</v>
      </c>
      <c r="E13" s="10">
        <f t="shared" si="2"/>
        <v>185</v>
      </c>
      <c r="F13" s="10"/>
      <c r="H13" s="2">
        <v>4</v>
      </c>
      <c r="I13" s="85">
        <v>3</v>
      </c>
      <c r="J13" s="2">
        <v>3</v>
      </c>
      <c r="Q13" s="2">
        <v>6</v>
      </c>
      <c r="R13" s="2">
        <v>2</v>
      </c>
      <c r="S13" s="2">
        <v>2</v>
      </c>
    </row>
    <row r="14" spans="1:19" ht="15">
      <c r="A14" s="23">
        <v>11</v>
      </c>
      <c r="B14" s="28" t="s">
        <v>38</v>
      </c>
      <c r="C14" s="10">
        <f t="shared" si="0"/>
        <v>91</v>
      </c>
      <c r="D14" s="10">
        <f t="shared" si="1"/>
        <v>93</v>
      </c>
      <c r="E14" s="10">
        <f t="shared" si="2"/>
        <v>184</v>
      </c>
      <c r="F14" s="10"/>
      <c r="H14" s="2">
        <v>2</v>
      </c>
      <c r="I14" s="2">
        <v>7</v>
      </c>
      <c r="J14" s="2">
        <v>1</v>
      </c>
      <c r="Q14" s="2">
        <v>4</v>
      </c>
      <c r="R14" s="2">
        <v>5</v>
      </c>
      <c r="S14" s="2">
        <v>1</v>
      </c>
    </row>
    <row r="15" spans="1:24" ht="15">
      <c r="A15" s="23">
        <v>12</v>
      </c>
      <c r="B15" s="48" t="s">
        <v>34</v>
      </c>
      <c r="C15" s="10">
        <f t="shared" si="0"/>
        <v>89</v>
      </c>
      <c r="D15" s="10">
        <f t="shared" si="1"/>
        <v>94</v>
      </c>
      <c r="E15" s="10">
        <f t="shared" si="2"/>
        <v>183</v>
      </c>
      <c r="F15" s="10"/>
      <c r="H15" s="2">
        <v>2</v>
      </c>
      <c r="I15" s="2">
        <v>5</v>
      </c>
      <c r="J15" s="2">
        <v>3</v>
      </c>
      <c r="Q15" s="2">
        <v>4</v>
      </c>
      <c r="R15" s="2">
        <v>6</v>
      </c>
      <c r="W15"/>
      <c r="X15"/>
    </row>
    <row r="16" spans="1:23" ht="15">
      <c r="A16" s="23">
        <v>13</v>
      </c>
      <c r="B16" s="48" t="s">
        <v>53</v>
      </c>
      <c r="C16" s="10">
        <f t="shared" si="0"/>
        <v>89</v>
      </c>
      <c r="D16" s="10">
        <f t="shared" si="1"/>
        <v>94</v>
      </c>
      <c r="E16" s="10">
        <f t="shared" si="2"/>
        <v>183</v>
      </c>
      <c r="F16" s="10"/>
      <c r="H16" s="2">
        <v>4</v>
      </c>
      <c r="I16" s="85">
        <v>1</v>
      </c>
      <c r="J16" s="2">
        <v>5</v>
      </c>
      <c r="Q16" s="2">
        <v>4</v>
      </c>
      <c r="R16" s="2">
        <v>6</v>
      </c>
      <c r="W16"/>
    </row>
    <row r="17" spans="1:19" ht="15">
      <c r="A17" s="23">
        <v>14</v>
      </c>
      <c r="B17" s="28" t="s">
        <v>80</v>
      </c>
      <c r="C17" s="10">
        <f t="shared" si="0"/>
        <v>87</v>
      </c>
      <c r="D17" s="10">
        <f t="shared" si="1"/>
        <v>94</v>
      </c>
      <c r="E17" s="10">
        <f t="shared" si="2"/>
        <v>181</v>
      </c>
      <c r="F17" s="10"/>
      <c r="H17" s="2">
        <v>1</v>
      </c>
      <c r="I17" s="2">
        <v>6</v>
      </c>
      <c r="J17" s="2">
        <v>2</v>
      </c>
      <c r="K17" s="2">
        <v>1</v>
      </c>
      <c r="Q17" s="2">
        <v>5</v>
      </c>
      <c r="R17" s="2">
        <v>4</v>
      </c>
      <c r="S17" s="2">
        <v>1</v>
      </c>
    </row>
    <row r="18" spans="1:19" ht="15">
      <c r="A18" s="23">
        <v>15</v>
      </c>
      <c r="B18" s="48" t="s">
        <v>42</v>
      </c>
      <c r="C18" s="10">
        <f t="shared" si="0"/>
        <v>87</v>
      </c>
      <c r="D18" s="10">
        <f t="shared" si="1"/>
        <v>93</v>
      </c>
      <c r="E18" s="10">
        <f t="shared" si="2"/>
        <v>180</v>
      </c>
      <c r="F18" s="10"/>
      <c r="H18" s="2">
        <v>1</v>
      </c>
      <c r="I18" s="2">
        <v>5</v>
      </c>
      <c r="J18" s="2">
        <v>4</v>
      </c>
      <c r="Q18" s="2">
        <v>5</v>
      </c>
      <c r="R18" s="2">
        <v>3</v>
      </c>
      <c r="S18" s="2">
        <v>2</v>
      </c>
    </row>
    <row r="19" spans="1:18" ht="15">
      <c r="A19" s="23">
        <v>16</v>
      </c>
      <c r="B19" s="77" t="s">
        <v>81</v>
      </c>
      <c r="C19" s="10">
        <f t="shared" si="0"/>
        <v>86</v>
      </c>
      <c r="D19" s="10">
        <f t="shared" si="1"/>
        <v>94</v>
      </c>
      <c r="E19" s="10">
        <f t="shared" si="2"/>
        <v>180</v>
      </c>
      <c r="F19" s="10"/>
      <c r="H19" s="2">
        <v>3</v>
      </c>
      <c r="I19" s="2">
        <v>4</v>
      </c>
      <c r="J19" s="2">
        <v>1</v>
      </c>
      <c r="L19" s="2">
        <v>2</v>
      </c>
      <c r="Q19" s="2">
        <v>4</v>
      </c>
      <c r="R19" s="2">
        <v>6</v>
      </c>
    </row>
    <row r="20" spans="1:20" ht="15">
      <c r="A20" s="23">
        <v>17</v>
      </c>
      <c r="B20" s="48" t="s">
        <v>59</v>
      </c>
      <c r="C20" s="10">
        <f t="shared" si="0"/>
        <v>88</v>
      </c>
      <c r="D20" s="10">
        <f t="shared" si="1"/>
        <v>87</v>
      </c>
      <c r="E20" s="10">
        <f t="shared" si="2"/>
        <v>175</v>
      </c>
      <c r="F20" s="10"/>
      <c r="H20" s="2">
        <v>4</v>
      </c>
      <c r="I20" s="2">
        <v>2</v>
      </c>
      <c r="J20" s="2">
        <v>2</v>
      </c>
      <c r="K20" s="2">
        <v>2</v>
      </c>
      <c r="R20" s="2">
        <v>8</v>
      </c>
      <c r="S20" s="2">
        <v>1</v>
      </c>
      <c r="T20" s="2">
        <v>1</v>
      </c>
    </row>
    <row r="21" spans="1:24" ht="15">
      <c r="A21" s="23">
        <v>18</v>
      </c>
      <c r="B21" s="48" t="s">
        <v>39</v>
      </c>
      <c r="C21" s="10">
        <f t="shared" si="0"/>
        <v>78</v>
      </c>
      <c r="D21" s="10">
        <f t="shared" si="1"/>
        <v>97</v>
      </c>
      <c r="E21" s="10">
        <f t="shared" si="2"/>
        <v>175</v>
      </c>
      <c r="F21" s="10"/>
      <c r="I21" s="2">
        <v>3</v>
      </c>
      <c r="J21" s="2">
        <v>4</v>
      </c>
      <c r="K21" s="2">
        <v>1</v>
      </c>
      <c r="L21" s="2">
        <v>2</v>
      </c>
      <c r="Q21" s="2">
        <v>7</v>
      </c>
      <c r="R21" s="2">
        <v>3</v>
      </c>
      <c r="X21"/>
    </row>
    <row r="22" spans="1:20" ht="15">
      <c r="A22" s="23">
        <v>19</v>
      </c>
      <c r="B22" s="28" t="s">
        <v>48</v>
      </c>
      <c r="C22" s="10">
        <f t="shared" si="0"/>
        <v>87</v>
      </c>
      <c r="D22" s="10">
        <f t="shared" si="1"/>
        <v>87</v>
      </c>
      <c r="E22" s="10">
        <f t="shared" si="2"/>
        <v>174</v>
      </c>
      <c r="F22" s="10"/>
      <c r="H22" s="2">
        <v>2</v>
      </c>
      <c r="I22" s="85">
        <v>4</v>
      </c>
      <c r="J22" s="2">
        <v>3</v>
      </c>
      <c r="K22" s="2">
        <v>1</v>
      </c>
      <c r="Q22" s="2">
        <v>3</v>
      </c>
      <c r="R22" s="2">
        <v>2</v>
      </c>
      <c r="S22" s="2">
        <v>4</v>
      </c>
      <c r="T22" s="2">
        <v>1</v>
      </c>
    </row>
    <row r="23" spans="1:20" ht="15">
      <c r="A23" s="23">
        <v>20</v>
      </c>
      <c r="B23" s="48" t="s">
        <v>78</v>
      </c>
      <c r="C23" s="73">
        <f t="shared" si="0"/>
        <v>85</v>
      </c>
      <c r="D23" s="73">
        <f t="shared" si="1"/>
        <v>89</v>
      </c>
      <c r="E23" s="73">
        <f t="shared" si="2"/>
        <v>174</v>
      </c>
      <c r="F23" s="10"/>
      <c r="H23" s="2">
        <v>2</v>
      </c>
      <c r="I23" s="2">
        <v>2</v>
      </c>
      <c r="J23" s="2">
        <v>5</v>
      </c>
      <c r="K23" s="2">
        <v>1</v>
      </c>
      <c r="Q23" s="2">
        <v>3</v>
      </c>
      <c r="R23" s="2">
        <v>4</v>
      </c>
      <c r="S23" s="2">
        <v>2</v>
      </c>
      <c r="T23" s="2">
        <v>1</v>
      </c>
    </row>
    <row r="24" spans="1:23" ht="15">
      <c r="A24" s="23">
        <v>21</v>
      </c>
      <c r="B24" s="48" t="s">
        <v>40</v>
      </c>
      <c r="C24" s="76">
        <f t="shared" si="0"/>
        <v>75</v>
      </c>
      <c r="D24" s="76">
        <f t="shared" si="1"/>
        <v>96</v>
      </c>
      <c r="E24" s="76">
        <f t="shared" si="2"/>
        <v>171</v>
      </c>
      <c r="F24" s="10"/>
      <c r="I24" s="85">
        <v>3</v>
      </c>
      <c r="J24" s="2">
        <v>2</v>
      </c>
      <c r="K24" s="2">
        <v>3</v>
      </c>
      <c r="L24" s="2">
        <v>1</v>
      </c>
      <c r="M24" s="2">
        <v>1</v>
      </c>
      <c r="Q24" s="2">
        <v>7</v>
      </c>
      <c r="R24" s="2">
        <v>2</v>
      </c>
      <c r="S24" s="2">
        <v>1</v>
      </c>
      <c r="W24"/>
    </row>
    <row r="25" spans="1:24" ht="15">
      <c r="A25" s="23">
        <v>22</v>
      </c>
      <c r="B25" s="28" t="s">
        <v>41</v>
      </c>
      <c r="C25" s="76">
        <f t="shared" si="0"/>
        <v>78</v>
      </c>
      <c r="D25" s="76">
        <f t="shared" si="1"/>
        <v>90</v>
      </c>
      <c r="E25" s="76">
        <f t="shared" si="2"/>
        <v>168</v>
      </c>
      <c r="F25" s="10"/>
      <c r="I25" s="2">
        <v>3</v>
      </c>
      <c r="J25" s="2">
        <v>4</v>
      </c>
      <c r="K25" s="2">
        <v>1</v>
      </c>
      <c r="L25" s="2">
        <v>2</v>
      </c>
      <c r="Q25" s="2">
        <v>3</v>
      </c>
      <c r="R25" s="2">
        <v>4</v>
      </c>
      <c r="S25" s="2">
        <v>3</v>
      </c>
      <c r="X25"/>
    </row>
    <row r="26" spans="1:23" ht="15">
      <c r="A26" s="23">
        <v>23</v>
      </c>
      <c r="B26" s="48" t="s">
        <v>49</v>
      </c>
      <c r="C26" s="76">
        <f t="shared" si="0"/>
        <v>71</v>
      </c>
      <c r="D26" s="76">
        <f t="shared" si="1"/>
        <v>89</v>
      </c>
      <c r="E26" s="76">
        <f t="shared" si="2"/>
        <v>160</v>
      </c>
      <c r="F26" s="10"/>
      <c r="I26" s="2">
        <v>1</v>
      </c>
      <c r="J26" s="2">
        <v>2</v>
      </c>
      <c r="K26" s="2">
        <v>5</v>
      </c>
      <c r="L26" s="2">
        <v>1</v>
      </c>
      <c r="M26" s="2">
        <v>1</v>
      </c>
      <c r="Q26" s="2">
        <v>3</v>
      </c>
      <c r="R26" s="2">
        <v>3</v>
      </c>
      <c r="S26" s="2">
        <v>4</v>
      </c>
      <c r="W26"/>
    </row>
    <row r="27" spans="1:24" ht="15">
      <c r="A27" s="23">
        <v>24</v>
      </c>
      <c r="B27" s="28" t="s">
        <v>97</v>
      </c>
      <c r="C27" s="76">
        <f t="shared" si="0"/>
        <v>76</v>
      </c>
      <c r="D27" s="76">
        <f t="shared" si="1"/>
        <v>81</v>
      </c>
      <c r="E27" s="76">
        <f t="shared" si="2"/>
        <v>157</v>
      </c>
      <c r="F27" s="10"/>
      <c r="I27" s="2">
        <v>3</v>
      </c>
      <c r="J27" s="2">
        <v>3</v>
      </c>
      <c r="K27" s="2">
        <v>1</v>
      </c>
      <c r="L27" s="2">
        <v>3</v>
      </c>
      <c r="Q27" s="2">
        <v>2</v>
      </c>
      <c r="R27" s="2">
        <v>5</v>
      </c>
      <c r="S27" s="2">
        <v>2</v>
      </c>
      <c r="X27"/>
    </row>
    <row r="28" spans="1:24" ht="15">
      <c r="A28" s="23">
        <v>25</v>
      </c>
      <c r="B28" s="28" t="s">
        <v>121</v>
      </c>
      <c r="C28" s="76">
        <f t="shared" si="0"/>
        <v>69</v>
      </c>
      <c r="D28" s="76">
        <f t="shared" si="1"/>
        <v>88</v>
      </c>
      <c r="E28" s="76">
        <f t="shared" si="2"/>
        <v>157</v>
      </c>
      <c r="F28" s="76"/>
      <c r="H28" s="2">
        <v>1</v>
      </c>
      <c r="I28" s="2">
        <v>1</v>
      </c>
      <c r="J28" s="2">
        <v>1</v>
      </c>
      <c r="K28" s="2">
        <v>2</v>
      </c>
      <c r="L28" s="2">
        <v>3</v>
      </c>
      <c r="M28" s="2">
        <v>2</v>
      </c>
      <c r="Q28" s="2">
        <v>3</v>
      </c>
      <c r="R28" s="2">
        <v>2</v>
      </c>
      <c r="S28" s="2">
        <v>5</v>
      </c>
      <c r="W28"/>
      <c r="X28"/>
    </row>
    <row r="29" spans="1:24" ht="15">
      <c r="A29" s="23">
        <v>26</v>
      </c>
      <c r="B29" s="28" t="s">
        <v>119</v>
      </c>
      <c r="C29" s="76">
        <f t="shared" si="0"/>
        <v>78</v>
      </c>
      <c r="D29" s="76">
        <f t="shared" si="1"/>
        <v>69</v>
      </c>
      <c r="E29" s="76">
        <f t="shared" si="2"/>
        <v>147</v>
      </c>
      <c r="F29" s="76"/>
      <c r="H29" s="2">
        <v>1</v>
      </c>
      <c r="I29" s="85">
        <v>1</v>
      </c>
      <c r="J29" s="2">
        <v>3</v>
      </c>
      <c r="K29" s="2">
        <v>5</v>
      </c>
      <c r="R29" s="2">
        <v>5</v>
      </c>
      <c r="S29" s="2">
        <v>3</v>
      </c>
      <c r="W29"/>
      <c r="X29"/>
    </row>
    <row r="30" spans="1:24" ht="15">
      <c r="A30" s="23">
        <v>27</v>
      </c>
      <c r="B30" s="28" t="s">
        <v>51</v>
      </c>
      <c r="C30" s="76">
        <f t="shared" si="0"/>
        <v>57</v>
      </c>
      <c r="D30" s="76">
        <f t="shared" si="1"/>
        <v>66</v>
      </c>
      <c r="E30" s="76">
        <f t="shared" si="2"/>
        <v>123</v>
      </c>
      <c r="F30" s="76"/>
      <c r="J30" s="2">
        <v>3</v>
      </c>
      <c r="L30" s="2">
        <v>1</v>
      </c>
      <c r="M30" s="2">
        <v>3</v>
      </c>
      <c r="N30" s="2">
        <v>3</v>
      </c>
      <c r="R30" s="2">
        <v>1</v>
      </c>
      <c r="S30" s="2">
        <v>3</v>
      </c>
      <c r="T30" s="2">
        <v>3</v>
      </c>
      <c r="U30" s="2">
        <v>2</v>
      </c>
      <c r="X30"/>
    </row>
    <row r="31" spans="1:24" ht="15">
      <c r="A31" s="23">
        <v>28</v>
      </c>
      <c r="B31" s="48" t="s">
        <v>94</v>
      </c>
      <c r="C31" s="76">
        <f t="shared" si="0"/>
        <v>55</v>
      </c>
      <c r="D31" s="76">
        <f t="shared" si="1"/>
        <v>34</v>
      </c>
      <c r="E31" s="76">
        <f t="shared" si="2"/>
        <v>89</v>
      </c>
      <c r="F31" s="76"/>
      <c r="I31" s="85">
        <v>1</v>
      </c>
      <c r="J31" s="2">
        <v>1</v>
      </c>
      <c r="K31" s="2">
        <v>2</v>
      </c>
      <c r="L31" s="2">
        <v>2</v>
      </c>
      <c r="M31" s="2">
        <v>2</v>
      </c>
      <c r="O31" s="2">
        <v>2</v>
      </c>
      <c r="R31" s="2">
        <v>1</v>
      </c>
      <c r="S31" s="2">
        <v>1</v>
      </c>
      <c r="U31" s="2">
        <v>2</v>
      </c>
      <c r="V31" s="2">
        <v>1</v>
      </c>
      <c r="W31"/>
      <c r="X31"/>
    </row>
    <row r="32" spans="1:24" ht="15">
      <c r="A32" s="23">
        <v>29</v>
      </c>
      <c r="B32" s="48" t="s">
        <v>96</v>
      </c>
      <c r="C32" s="76">
        <f t="shared" si="0"/>
        <v>0</v>
      </c>
      <c r="D32" s="76">
        <f t="shared" si="1"/>
        <v>32</v>
      </c>
      <c r="E32" s="76">
        <f t="shared" si="2"/>
        <v>32</v>
      </c>
      <c r="F32" s="76"/>
      <c r="T32" s="2">
        <v>2</v>
      </c>
      <c r="U32" s="2">
        <v>3</v>
      </c>
      <c r="X32"/>
    </row>
    <row r="33" spans="1:24" ht="15">
      <c r="A33" s="28"/>
      <c r="B33" s="28"/>
      <c r="C33" s="76"/>
      <c r="D33" s="76"/>
      <c r="E33" s="76"/>
      <c r="F33" s="7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">
      <c r="A34" s="28"/>
      <c r="B34" s="28"/>
      <c r="C34" s="76"/>
      <c r="D34" s="76"/>
      <c r="E34" s="76"/>
      <c r="F34" s="7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">
      <c r="A35" s="28"/>
      <c r="B35" s="28"/>
      <c r="C35" s="76"/>
      <c r="D35" s="76"/>
      <c r="E35" s="76"/>
      <c r="F35" s="7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">
      <c r="A36" s="26"/>
      <c r="B36" s="33"/>
      <c r="C36" s="75"/>
      <c r="D36" s="75"/>
      <c r="E36" s="75"/>
      <c r="F36" s="7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5">
      <c r="A37" s="26"/>
      <c r="B37" s="93" t="s">
        <v>69</v>
      </c>
      <c r="C37" s="75"/>
      <c r="D37" s="75"/>
      <c r="E37" s="75"/>
      <c r="F37" s="75"/>
      <c r="W37"/>
      <c r="X37"/>
    </row>
    <row r="38" spans="1:24" ht="15">
      <c r="A38" s="74"/>
      <c r="B38" s="74"/>
      <c r="C38" s="75"/>
      <c r="D38" s="75"/>
      <c r="E38" s="75"/>
      <c r="F38" s="7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5">
      <c r="A39" s="74"/>
      <c r="B39" s="74"/>
      <c r="C39" s="75"/>
      <c r="D39" s="75"/>
      <c r="E39" s="75"/>
      <c r="F39" s="7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">
      <c r="A40" s="74"/>
      <c r="B40" s="74"/>
      <c r="C40" s="75"/>
      <c r="D40" s="75"/>
      <c r="E40" s="75"/>
      <c r="F40" s="7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">
      <c r="A41" s="74"/>
      <c r="B41" s="74"/>
      <c r="C41" s="75"/>
      <c r="D41" s="75"/>
      <c r="E41" s="75"/>
      <c r="F41" s="7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">
      <c r="A42" s="74"/>
      <c r="B42" s="74"/>
      <c r="C42" s="75"/>
      <c r="D42" s="75"/>
      <c r="E42" s="75"/>
      <c r="F42" s="7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5">
      <c r="A43" s="74"/>
      <c r="B43" s="74"/>
      <c r="C43" s="75"/>
      <c r="D43" s="75"/>
      <c r="E43" s="75"/>
      <c r="F43" s="7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5">
      <c r="A44" s="74"/>
      <c r="B44" s="74"/>
      <c r="C44" s="75"/>
      <c r="D44" s="75"/>
      <c r="E44" s="75"/>
      <c r="F44" s="7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5">
      <c r="A45" s="74"/>
      <c r="B45" s="74"/>
      <c r="C45" s="75"/>
      <c r="D45" s="75"/>
      <c r="E45" s="75"/>
      <c r="F45" s="7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</sheetData>
  <sheetProtection/>
  <mergeCells count="1">
    <mergeCell ref="A1:B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0"/>
  <sheetViews>
    <sheetView zoomScale="70" zoomScaleNormal="70" zoomScalePageLayoutView="0" workbookViewId="0" topLeftCell="A1">
      <selection activeCell="Z104" sqref="Z104"/>
    </sheetView>
  </sheetViews>
  <sheetFormatPr defaultColWidth="9.140625" defaultRowHeight="15"/>
  <cols>
    <col min="1" max="1" width="3.421875" style="0" customWidth="1"/>
    <col min="2" max="2" width="35.7109375" style="0" customWidth="1"/>
    <col min="3" max="3" width="9.421875" style="2" customWidth="1"/>
    <col min="4" max="4" width="9.00390625" style="2" customWidth="1"/>
    <col min="5" max="5" width="8.28125" style="2" customWidth="1"/>
    <col min="6" max="6" width="11.57421875" style="2" customWidth="1"/>
    <col min="7" max="7" width="7.57421875" style="0" bestFit="1" customWidth="1"/>
    <col min="8" max="9" width="5.57421875" style="2" customWidth="1"/>
    <col min="10" max="10" width="5.421875" style="2" customWidth="1"/>
    <col min="11" max="11" width="4.140625" style="2" customWidth="1"/>
    <col min="12" max="12" width="4.28125" style="2" customWidth="1"/>
    <col min="13" max="13" width="4.8515625" style="2" customWidth="1"/>
    <col min="14" max="14" width="5.421875" style="2" customWidth="1"/>
    <col min="15" max="16" width="9.140625" style="2" customWidth="1"/>
    <col min="17" max="18" width="5.8515625" style="2" customWidth="1"/>
    <col min="19" max="19" width="5.57421875" style="2" customWidth="1"/>
    <col min="20" max="20" width="4.7109375" style="2" customWidth="1"/>
    <col min="21" max="21" width="5.57421875" style="2" customWidth="1"/>
    <col min="22" max="22" width="5.7109375" style="2" customWidth="1"/>
    <col min="23" max="23" width="4.8515625" style="2" customWidth="1"/>
    <col min="24" max="24" width="9.140625" style="2" customWidth="1"/>
  </cols>
  <sheetData>
    <row r="1" spans="1:19" ht="18">
      <c r="A1" s="105" t="s">
        <v>9</v>
      </c>
      <c r="B1" s="105"/>
      <c r="C1" s="11"/>
      <c r="D1" s="11"/>
      <c r="E1" s="11"/>
      <c r="F1" s="12" t="s">
        <v>43</v>
      </c>
      <c r="K1" s="46" t="s">
        <v>32</v>
      </c>
      <c r="S1" s="46" t="s">
        <v>33</v>
      </c>
    </row>
    <row r="2" spans="1:6" ht="18">
      <c r="A2" s="13"/>
      <c r="B2" s="14"/>
      <c r="C2" s="11"/>
      <c r="D2" s="11"/>
      <c r="E2" s="11"/>
      <c r="F2" s="15"/>
    </row>
    <row r="3" spans="1:24" ht="15.75">
      <c r="A3" s="4"/>
      <c r="B3" s="51" t="s">
        <v>0</v>
      </c>
      <c r="C3" s="52" t="s">
        <v>15</v>
      </c>
      <c r="D3" s="52" t="s">
        <v>16</v>
      </c>
      <c r="E3" s="53" t="s">
        <v>7</v>
      </c>
      <c r="F3" s="54" t="s">
        <v>8</v>
      </c>
      <c r="H3" s="47">
        <v>10</v>
      </c>
      <c r="I3" s="47">
        <v>9</v>
      </c>
      <c r="J3" s="47">
        <v>8</v>
      </c>
      <c r="K3" s="47">
        <v>7</v>
      </c>
      <c r="L3" s="47">
        <v>6</v>
      </c>
      <c r="M3" s="47">
        <v>5</v>
      </c>
      <c r="N3" s="47">
        <v>4</v>
      </c>
      <c r="O3" s="47" t="s">
        <v>31</v>
      </c>
      <c r="P3" s="46"/>
      <c r="Q3" s="47">
        <v>10</v>
      </c>
      <c r="R3" s="47">
        <v>9</v>
      </c>
      <c r="S3" s="47">
        <v>8</v>
      </c>
      <c r="T3" s="47">
        <v>7</v>
      </c>
      <c r="U3" s="47">
        <v>6</v>
      </c>
      <c r="V3" s="47">
        <v>5</v>
      </c>
      <c r="W3" s="47">
        <v>4</v>
      </c>
      <c r="X3" s="47" t="s">
        <v>31</v>
      </c>
    </row>
    <row r="4" spans="1:18" ht="15">
      <c r="A4" s="23" t="s">
        <v>43</v>
      </c>
      <c r="B4" s="28" t="s">
        <v>35</v>
      </c>
      <c r="C4" s="10">
        <f aca="true" t="shared" si="0" ref="C4:C35">H4*10+I4*9+J4*8+K4*7+L4*6+M4*5+N4*4+O4</f>
        <v>98</v>
      </c>
      <c r="D4" s="10">
        <f aca="true" t="shared" si="1" ref="D4:D35">Q4*10+R4*9+S4*8+T4*7+U4*6+V4*5+W4*4+X4</f>
        <v>97</v>
      </c>
      <c r="E4" s="10">
        <f aca="true" t="shared" si="2" ref="E4:E35">SUM(C4:D4)</f>
        <v>195</v>
      </c>
      <c r="F4" s="10">
        <v>1</v>
      </c>
      <c r="G4" s="26"/>
      <c r="H4" s="2">
        <v>8</v>
      </c>
      <c r="I4" s="2">
        <v>2</v>
      </c>
      <c r="Q4" s="2">
        <v>7</v>
      </c>
      <c r="R4" s="2">
        <v>3</v>
      </c>
    </row>
    <row r="5" spans="1:18" ht="15">
      <c r="A5" s="23" t="s">
        <v>44</v>
      </c>
      <c r="B5" s="28" t="s">
        <v>47</v>
      </c>
      <c r="C5" s="10">
        <f t="shared" si="0"/>
        <v>95</v>
      </c>
      <c r="D5" s="10">
        <f t="shared" si="1"/>
        <v>96</v>
      </c>
      <c r="E5" s="10">
        <f t="shared" si="2"/>
        <v>191</v>
      </c>
      <c r="F5" s="10">
        <v>2</v>
      </c>
      <c r="G5" s="26"/>
      <c r="H5" s="2">
        <v>5</v>
      </c>
      <c r="I5" s="2">
        <v>5</v>
      </c>
      <c r="Q5" s="2">
        <v>6</v>
      </c>
      <c r="R5" s="2">
        <v>4</v>
      </c>
    </row>
    <row r="6" spans="1:18" ht="15">
      <c r="A6" s="23" t="s">
        <v>43</v>
      </c>
      <c r="B6" s="28" t="s">
        <v>38</v>
      </c>
      <c r="C6" s="10">
        <f t="shared" si="0"/>
        <v>94</v>
      </c>
      <c r="D6" s="10">
        <f t="shared" si="1"/>
        <v>97</v>
      </c>
      <c r="E6" s="10">
        <f t="shared" si="2"/>
        <v>191</v>
      </c>
      <c r="F6" s="10">
        <v>3</v>
      </c>
      <c r="G6" s="26"/>
      <c r="H6" s="2">
        <v>4</v>
      </c>
      <c r="I6" s="2">
        <v>6</v>
      </c>
      <c r="Q6" s="2">
        <v>7</v>
      </c>
      <c r="R6" s="2">
        <v>3</v>
      </c>
    </row>
    <row r="7" spans="1:18" ht="15">
      <c r="A7" s="23" t="s">
        <v>43</v>
      </c>
      <c r="B7" s="48" t="s">
        <v>100</v>
      </c>
      <c r="C7" s="10">
        <f t="shared" si="0"/>
        <v>94</v>
      </c>
      <c r="D7" s="10">
        <f t="shared" si="1"/>
        <v>95</v>
      </c>
      <c r="E7" s="10">
        <f t="shared" si="2"/>
        <v>189</v>
      </c>
      <c r="F7" s="10">
        <v>4</v>
      </c>
      <c r="H7" s="2">
        <v>4</v>
      </c>
      <c r="I7" s="2">
        <v>6</v>
      </c>
      <c r="Q7" s="2">
        <v>5</v>
      </c>
      <c r="R7" s="2">
        <v>5</v>
      </c>
    </row>
    <row r="8" spans="1:18" ht="15">
      <c r="A8" s="23" t="s">
        <v>43</v>
      </c>
      <c r="B8" s="28" t="s">
        <v>98</v>
      </c>
      <c r="C8" s="10">
        <f t="shared" si="0"/>
        <v>92</v>
      </c>
      <c r="D8" s="10">
        <f t="shared" si="1"/>
        <v>96</v>
      </c>
      <c r="E8" s="10">
        <f t="shared" si="2"/>
        <v>188</v>
      </c>
      <c r="F8" s="10">
        <v>5</v>
      </c>
      <c r="G8" s="26"/>
      <c r="H8" s="2">
        <v>2</v>
      </c>
      <c r="I8" s="2">
        <v>8</v>
      </c>
      <c r="Q8" s="2">
        <v>6</v>
      </c>
      <c r="R8" s="2">
        <v>4</v>
      </c>
    </row>
    <row r="9" spans="1:20" ht="15">
      <c r="A9" s="23" t="s">
        <v>43</v>
      </c>
      <c r="B9" s="48" t="s">
        <v>52</v>
      </c>
      <c r="C9" s="10">
        <f t="shared" si="0"/>
        <v>94</v>
      </c>
      <c r="D9" s="10">
        <f t="shared" si="1"/>
        <v>93</v>
      </c>
      <c r="E9" s="10">
        <f t="shared" si="2"/>
        <v>187</v>
      </c>
      <c r="F9" s="10">
        <v>6</v>
      </c>
      <c r="H9" s="2">
        <v>4</v>
      </c>
      <c r="I9" s="85">
        <v>6</v>
      </c>
      <c r="J9" s="86"/>
      <c r="Q9" s="2">
        <v>5</v>
      </c>
      <c r="R9" s="85">
        <v>4</v>
      </c>
      <c r="T9" s="2">
        <v>1</v>
      </c>
    </row>
    <row r="10" spans="1:18" ht="15">
      <c r="A10" s="23" t="s">
        <v>43</v>
      </c>
      <c r="B10" s="48" t="s">
        <v>73</v>
      </c>
      <c r="C10" s="10">
        <f t="shared" si="0"/>
        <v>89</v>
      </c>
      <c r="D10" s="10">
        <f t="shared" si="1"/>
        <v>98</v>
      </c>
      <c r="E10" s="10">
        <f t="shared" si="2"/>
        <v>187</v>
      </c>
      <c r="F10" s="10">
        <v>7</v>
      </c>
      <c r="G10" s="26"/>
      <c r="H10" s="2">
        <v>3</v>
      </c>
      <c r="I10" s="2">
        <v>3</v>
      </c>
      <c r="J10" s="2">
        <v>4</v>
      </c>
      <c r="Q10" s="2">
        <v>8</v>
      </c>
      <c r="R10" s="2">
        <v>2</v>
      </c>
    </row>
    <row r="11" spans="1:19" ht="15">
      <c r="A11" s="49" t="s">
        <v>44</v>
      </c>
      <c r="B11" s="48" t="s">
        <v>84</v>
      </c>
      <c r="C11" s="83">
        <f t="shared" si="0"/>
        <v>95</v>
      </c>
      <c r="D11" s="10">
        <f t="shared" si="1"/>
        <v>90</v>
      </c>
      <c r="E11" s="10">
        <f t="shared" si="2"/>
        <v>185</v>
      </c>
      <c r="F11" s="10">
        <v>8</v>
      </c>
      <c r="H11" s="2">
        <v>5</v>
      </c>
      <c r="I11" s="2">
        <v>5</v>
      </c>
      <c r="Q11" s="2">
        <v>3</v>
      </c>
      <c r="R11" s="2">
        <v>4</v>
      </c>
      <c r="S11" s="2">
        <v>3</v>
      </c>
    </row>
    <row r="12" spans="1:18" ht="15">
      <c r="A12" s="28" t="s">
        <v>44</v>
      </c>
      <c r="B12" s="28" t="s">
        <v>64</v>
      </c>
      <c r="C12" s="76">
        <f t="shared" si="0"/>
        <v>88</v>
      </c>
      <c r="D12" s="76">
        <f t="shared" si="1"/>
        <v>94</v>
      </c>
      <c r="E12" s="76">
        <f t="shared" si="2"/>
        <v>182</v>
      </c>
      <c r="F12" s="10">
        <v>9</v>
      </c>
      <c r="H12" s="2">
        <v>3</v>
      </c>
      <c r="I12" s="2">
        <v>4</v>
      </c>
      <c r="J12" s="2">
        <v>1</v>
      </c>
      <c r="K12" s="2">
        <v>2</v>
      </c>
      <c r="Q12" s="2">
        <v>4</v>
      </c>
      <c r="R12" s="2">
        <v>6</v>
      </c>
    </row>
    <row r="13" spans="1:18" ht="15">
      <c r="A13" s="28" t="s">
        <v>43</v>
      </c>
      <c r="B13" s="48" t="s">
        <v>55</v>
      </c>
      <c r="C13" s="76">
        <f t="shared" si="0"/>
        <v>86</v>
      </c>
      <c r="D13" s="76">
        <f t="shared" si="1"/>
        <v>95</v>
      </c>
      <c r="E13" s="76">
        <f t="shared" si="2"/>
        <v>181</v>
      </c>
      <c r="F13" s="10">
        <v>10</v>
      </c>
      <c r="G13" s="26"/>
      <c r="H13" s="2">
        <v>1</v>
      </c>
      <c r="I13" s="2">
        <v>4</v>
      </c>
      <c r="J13" s="2">
        <v>5</v>
      </c>
      <c r="Q13" s="2">
        <v>5</v>
      </c>
      <c r="R13" s="2">
        <v>5</v>
      </c>
    </row>
    <row r="14" spans="1:19" ht="15">
      <c r="A14" s="28" t="s">
        <v>44</v>
      </c>
      <c r="B14" s="48" t="s">
        <v>118</v>
      </c>
      <c r="C14" s="76">
        <f t="shared" si="0"/>
        <v>87</v>
      </c>
      <c r="D14" s="76">
        <f t="shared" si="1"/>
        <v>93</v>
      </c>
      <c r="E14" s="76">
        <f t="shared" si="2"/>
        <v>180</v>
      </c>
      <c r="F14" s="10">
        <v>11</v>
      </c>
      <c r="H14" s="2">
        <v>2</v>
      </c>
      <c r="I14" s="2">
        <v>3</v>
      </c>
      <c r="J14" s="2">
        <v>5</v>
      </c>
      <c r="Q14" s="2">
        <v>5</v>
      </c>
      <c r="R14" s="2">
        <v>3</v>
      </c>
      <c r="S14" s="2">
        <v>2</v>
      </c>
    </row>
    <row r="15" spans="1:18" ht="15">
      <c r="A15" s="98" t="s">
        <v>43</v>
      </c>
      <c r="B15" s="28" t="s">
        <v>57</v>
      </c>
      <c r="C15" s="76">
        <f t="shared" si="0"/>
        <v>85</v>
      </c>
      <c r="D15" s="76">
        <f t="shared" si="1"/>
        <v>95</v>
      </c>
      <c r="E15" s="76">
        <f t="shared" si="2"/>
        <v>180</v>
      </c>
      <c r="F15" s="10">
        <v>12</v>
      </c>
      <c r="H15" s="2">
        <v>2</v>
      </c>
      <c r="I15" s="85">
        <v>2</v>
      </c>
      <c r="J15" s="86">
        <v>5</v>
      </c>
      <c r="K15" s="2">
        <v>1</v>
      </c>
      <c r="Q15" s="2">
        <v>5</v>
      </c>
      <c r="R15" s="85">
        <v>5</v>
      </c>
    </row>
    <row r="16" spans="1:19" ht="15">
      <c r="A16" s="90" t="s">
        <v>44</v>
      </c>
      <c r="B16" s="48" t="s">
        <v>82</v>
      </c>
      <c r="C16" s="76">
        <f t="shared" si="0"/>
        <v>88</v>
      </c>
      <c r="D16" s="76">
        <f t="shared" si="1"/>
        <v>91</v>
      </c>
      <c r="E16" s="76">
        <f t="shared" si="2"/>
        <v>179</v>
      </c>
      <c r="F16" s="10">
        <v>13</v>
      </c>
      <c r="H16" s="2">
        <v>3</v>
      </c>
      <c r="I16" s="2">
        <v>3</v>
      </c>
      <c r="J16" s="2">
        <v>3</v>
      </c>
      <c r="K16" s="2">
        <v>1</v>
      </c>
      <c r="Q16" s="2">
        <v>4</v>
      </c>
      <c r="R16" s="2">
        <v>3</v>
      </c>
      <c r="S16" s="2">
        <v>3</v>
      </c>
    </row>
    <row r="17" spans="1:18" ht="15">
      <c r="A17" s="90" t="s">
        <v>44</v>
      </c>
      <c r="B17" s="77" t="s">
        <v>36</v>
      </c>
      <c r="C17" s="76">
        <f t="shared" si="0"/>
        <v>86</v>
      </c>
      <c r="D17" s="76">
        <f t="shared" si="1"/>
        <v>92</v>
      </c>
      <c r="E17" s="76">
        <f t="shared" si="2"/>
        <v>178</v>
      </c>
      <c r="F17" s="10">
        <v>14</v>
      </c>
      <c r="G17" s="26"/>
      <c r="I17" s="2">
        <v>6</v>
      </c>
      <c r="J17" s="2">
        <v>4</v>
      </c>
      <c r="Q17" s="2">
        <v>2</v>
      </c>
      <c r="R17" s="2">
        <v>8</v>
      </c>
    </row>
    <row r="18" spans="1:19" ht="15">
      <c r="A18" s="90" t="s">
        <v>44</v>
      </c>
      <c r="B18" s="48" t="s">
        <v>107</v>
      </c>
      <c r="C18" s="76">
        <f t="shared" si="0"/>
        <v>86</v>
      </c>
      <c r="D18" s="76">
        <f t="shared" si="1"/>
        <v>92</v>
      </c>
      <c r="E18" s="76">
        <f t="shared" si="2"/>
        <v>178</v>
      </c>
      <c r="F18" s="10">
        <v>15</v>
      </c>
      <c r="I18" s="2">
        <v>6</v>
      </c>
      <c r="J18" s="2">
        <v>4</v>
      </c>
      <c r="Q18" s="2">
        <v>5</v>
      </c>
      <c r="R18" s="2">
        <v>2</v>
      </c>
      <c r="S18" s="2">
        <v>3</v>
      </c>
    </row>
    <row r="19" spans="1:19" ht="15">
      <c r="A19" s="90" t="s">
        <v>44</v>
      </c>
      <c r="B19" s="48" t="s">
        <v>120</v>
      </c>
      <c r="C19" s="76">
        <f t="shared" si="0"/>
        <v>85</v>
      </c>
      <c r="D19" s="76">
        <f t="shared" si="1"/>
        <v>93</v>
      </c>
      <c r="E19" s="76">
        <f t="shared" si="2"/>
        <v>178</v>
      </c>
      <c r="F19" s="10">
        <v>16</v>
      </c>
      <c r="H19" s="2">
        <v>2</v>
      </c>
      <c r="I19" s="2">
        <v>3</v>
      </c>
      <c r="J19" s="2">
        <v>3</v>
      </c>
      <c r="K19" s="2">
        <v>2</v>
      </c>
      <c r="Q19" s="2">
        <v>4</v>
      </c>
      <c r="R19" s="2">
        <v>5</v>
      </c>
      <c r="S19" s="2">
        <v>1</v>
      </c>
    </row>
    <row r="20" spans="1:19" ht="15">
      <c r="A20" s="90" t="s">
        <v>43</v>
      </c>
      <c r="B20" s="28" t="s">
        <v>80</v>
      </c>
      <c r="C20" s="76">
        <f t="shared" si="0"/>
        <v>87</v>
      </c>
      <c r="D20" s="76">
        <f t="shared" si="1"/>
        <v>90</v>
      </c>
      <c r="E20" s="76">
        <f t="shared" si="2"/>
        <v>177</v>
      </c>
      <c r="F20" s="10">
        <v>17</v>
      </c>
      <c r="H20" s="2">
        <v>1</v>
      </c>
      <c r="I20" s="85">
        <v>5</v>
      </c>
      <c r="J20" s="2">
        <v>4</v>
      </c>
      <c r="Q20" s="2">
        <v>1</v>
      </c>
      <c r="R20" s="85">
        <v>8</v>
      </c>
      <c r="S20" s="2">
        <v>1</v>
      </c>
    </row>
    <row r="21" spans="1:19" ht="15">
      <c r="A21" s="90" t="s">
        <v>44</v>
      </c>
      <c r="B21" s="48" t="s">
        <v>86</v>
      </c>
      <c r="C21" s="76">
        <f t="shared" si="0"/>
        <v>85</v>
      </c>
      <c r="D21" s="76">
        <f t="shared" si="1"/>
        <v>91</v>
      </c>
      <c r="E21" s="76">
        <f t="shared" si="2"/>
        <v>176</v>
      </c>
      <c r="F21" s="10">
        <v>18</v>
      </c>
      <c r="G21" s="26"/>
      <c r="I21" s="2">
        <v>6</v>
      </c>
      <c r="J21" s="2">
        <v>3</v>
      </c>
      <c r="K21" s="2">
        <v>1</v>
      </c>
      <c r="Q21" s="2">
        <v>3</v>
      </c>
      <c r="R21" s="2">
        <v>5</v>
      </c>
      <c r="S21" s="2">
        <v>2</v>
      </c>
    </row>
    <row r="22" spans="1:18" ht="15">
      <c r="A22" s="90" t="s">
        <v>43</v>
      </c>
      <c r="B22" s="48" t="s">
        <v>78</v>
      </c>
      <c r="C22" s="76">
        <f t="shared" si="0"/>
        <v>82</v>
      </c>
      <c r="D22" s="76">
        <f t="shared" si="1"/>
        <v>94</v>
      </c>
      <c r="E22" s="76">
        <f t="shared" si="2"/>
        <v>176</v>
      </c>
      <c r="F22" s="10">
        <v>19</v>
      </c>
      <c r="G22" s="26"/>
      <c r="I22" s="2">
        <v>3</v>
      </c>
      <c r="J22" s="2">
        <v>6</v>
      </c>
      <c r="K22" s="2">
        <v>1</v>
      </c>
      <c r="Q22" s="2">
        <v>4</v>
      </c>
      <c r="R22" s="2">
        <v>6</v>
      </c>
    </row>
    <row r="23" spans="1:19" ht="15">
      <c r="A23" s="90" t="s">
        <v>44</v>
      </c>
      <c r="B23" s="48" t="s">
        <v>77</v>
      </c>
      <c r="C23" s="76">
        <f t="shared" si="0"/>
        <v>88</v>
      </c>
      <c r="D23" s="76">
        <f t="shared" si="1"/>
        <v>87</v>
      </c>
      <c r="E23" s="76">
        <f t="shared" si="2"/>
        <v>175</v>
      </c>
      <c r="F23" s="10">
        <v>20</v>
      </c>
      <c r="G23" s="26"/>
      <c r="H23" s="2">
        <v>3</v>
      </c>
      <c r="I23" s="2">
        <v>2</v>
      </c>
      <c r="J23" s="2">
        <v>5</v>
      </c>
      <c r="Q23" s="2">
        <v>2</v>
      </c>
      <c r="R23" s="2">
        <v>3</v>
      </c>
      <c r="S23" s="2">
        <v>5</v>
      </c>
    </row>
    <row r="24" spans="1:19" ht="15">
      <c r="A24" s="90" t="s">
        <v>44</v>
      </c>
      <c r="B24" s="48" t="s">
        <v>56</v>
      </c>
      <c r="C24" s="76">
        <f t="shared" si="0"/>
        <v>82</v>
      </c>
      <c r="D24" s="76">
        <f t="shared" si="1"/>
        <v>93</v>
      </c>
      <c r="E24" s="76">
        <f t="shared" si="2"/>
        <v>175</v>
      </c>
      <c r="F24" s="10">
        <v>21</v>
      </c>
      <c r="H24" s="2">
        <v>2</v>
      </c>
      <c r="I24" s="2">
        <v>1</v>
      </c>
      <c r="J24" s="2">
        <v>4</v>
      </c>
      <c r="K24" s="2">
        <v>3</v>
      </c>
      <c r="Q24" s="2">
        <v>5</v>
      </c>
      <c r="R24" s="2">
        <v>3</v>
      </c>
      <c r="S24" s="2">
        <v>2</v>
      </c>
    </row>
    <row r="25" spans="1:19" ht="15">
      <c r="A25" s="90" t="s">
        <v>44</v>
      </c>
      <c r="B25" s="28" t="s">
        <v>63</v>
      </c>
      <c r="C25" s="76">
        <f t="shared" si="0"/>
        <v>85</v>
      </c>
      <c r="D25" s="76">
        <f t="shared" si="1"/>
        <v>89</v>
      </c>
      <c r="E25" s="76">
        <f t="shared" si="2"/>
        <v>174</v>
      </c>
      <c r="F25" s="10">
        <v>22</v>
      </c>
      <c r="G25" s="26"/>
      <c r="H25" s="2">
        <v>1</v>
      </c>
      <c r="I25" s="2">
        <v>5</v>
      </c>
      <c r="J25" s="2">
        <v>2</v>
      </c>
      <c r="K25" s="2">
        <v>2</v>
      </c>
      <c r="Q25" s="2">
        <v>2</v>
      </c>
      <c r="R25" s="2">
        <v>5</v>
      </c>
      <c r="S25" s="2">
        <v>3</v>
      </c>
    </row>
    <row r="26" spans="1:20" ht="15">
      <c r="A26" s="90" t="s">
        <v>44</v>
      </c>
      <c r="B26" s="28" t="s">
        <v>50</v>
      </c>
      <c r="C26" s="76">
        <f t="shared" si="0"/>
        <v>86</v>
      </c>
      <c r="D26" s="76">
        <f t="shared" si="1"/>
        <v>85</v>
      </c>
      <c r="E26" s="76">
        <f t="shared" si="2"/>
        <v>171</v>
      </c>
      <c r="F26" s="10">
        <v>23</v>
      </c>
      <c r="G26" s="26"/>
      <c r="I26" s="2">
        <v>6</v>
      </c>
      <c r="J26" s="2">
        <v>4</v>
      </c>
      <c r="Q26" s="2">
        <v>2</v>
      </c>
      <c r="R26" s="2">
        <v>3</v>
      </c>
      <c r="S26" s="2">
        <v>3</v>
      </c>
      <c r="T26" s="2">
        <v>2</v>
      </c>
    </row>
    <row r="27" spans="1:21" ht="15">
      <c r="A27" s="90" t="s">
        <v>44</v>
      </c>
      <c r="B27" s="48" t="s">
        <v>93</v>
      </c>
      <c r="C27" s="76">
        <f t="shared" si="0"/>
        <v>86</v>
      </c>
      <c r="D27" s="76">
        <f t="shared" si="1"/>
        <v>85</v>
      </c>
      <c r="E27" s="76">
        <f t="shared" si="2"/>
        <v>171</v>
      </c>
      <c r="F27" s="10">
        <v>24</v>
      </c>
      <c r="H27" s="2">
        <v>2</v>
      </c>
      <c r="I27" s="2">
        <v>2</v>
      </c>
      <c r="J27" s="2">
        <v>6</v>
      </c>
      <c r="Q27" s="2">
        <v>2</v>
      </c>
      <c r="R27" s="2">
        <v>4</v>
      </c>
      <c r="S27" s="2">
        <v>2</v>
      </c>
      <c r="T27" s="2">
        <v>1</v>
      </c>
      <c r="U27" s="2">
        <v>1</v>
      </c>
    </row>
    <row r="28" spans="1:20" ht="15">
      <c r="A28" s="90" t="s">
        <v>44</v>
      </c>
      <c r="B28" s="28" t="s">
        <v>114</v>
      </c>
      <c r="C28" s="76">
        <f t="shared" si="0"/>
        <v>83</v>
      </c>
      <c r="D28" s="76">
        <f t="shared" si="1"/>
        <v>88</v>
      </c>
      <c r="E28" s="76">
        <f t="shared" si="2"/>
        <v>171</v>
      </c>
      <c r="F28" s="10">
        <v>25</v>
      </c>
      <c r="H28" s="2">
        <v>2</v>
      </c>
      <c r="I28" s="2">
        <v>4</v>
      </c>
      <c r="J28" s="2">
        <v>2</v>
      </c>
      <c r="L28" s="2">
        <v>1</v>
      </c>
      <c r="M28" s="2">
        <v>1</v>
      </c>
      <c r="Q28" s="2">
        <v>3</v>
      </c>
      <c r="R28" s="2">
        <v>3</v>
      </c>
      <c r="S28" s="2">
        <v>3</v>
      </c>
      <c r="T28" s="2">
        <v>1</v>
      </c>
    </row>
    <row r="29" spans="1:20" ht="15">
      <c r="A29" s="90" t="s">
        <v>43</v>
      </c>
      <c r="B29" s="48" t="s">
        <v>34</v>
      </c>
      <c r="C29" s="76">
        <f t="shared" si="0"/>
        <v>83</v>
      </c>
      <c r="D29" s="76">
        <f t="shared" si="1"/>
        <v>86</v>
      </c>
      <c r="E29" s="76">
        <f t="shared" si="2"/>
        <v>169</v>
      </c>
      <c r="F29" s="10">
        <v>26</v>
      </c>
      <c r="H29" s="2">
        <v>1</v>
      </c>
      <c r="I29" s="85">
        <v>4</v>
      </c>
      <c r="J29" s="2">
        <v>2</v>
      </c>
      <c r="K29" s="2">
        <v>3</v>
      </c>
      <c r="Q29" s="2">
        <v>1</v>
      </c>
      <c r="R29" s="85">
        <v>5</v>
      </c>
      <c r="S29" s="2">
        <v>3</v>
      </c>
      <c r="T29" s="2">
        <v>1</v>
      </c>
    </row>
    <row r="30" spans="1:20" ht="15">
      <c r="A30" s="90" t="s">
        <v>44</v>
      </c>
      <c r="B30" s="48" t="s">
        <v>34</v>
      </c>
      <c r="C30" s="76">
        <f t="shared" si="0"/>
        <v>78</v>
      </c>
      <c r="D30" s="76">
        <f t="shared" si="1"/>
        <v>89</v>
      </c>
      <c r="E30" s="76">
        <f t="shared" si="2"/>
        <v>167</v>
      </c>
      <c r="F30" s="10">
        <v>27</v>
      </c>
      <c r="H30" s="2">
        <v>1</v>
      </c>
      <c r="I30" s="2">
        <v>3</v>
      </c>
      <c r="J30" s="2">
        <v>2</v>
      </c>
      <c r="K30" s="2">
        <v>2</v>
      </c>
      <c r="L30" s="2">
        <v>1</v>
      </c>
      <c r="M30" s="2">
        <v>1</v>
      </c>
      <c r="Q30" s="2">
        <v>3</v>
      </c>
      <c r="R30" s="2">
        <v>4</v>
      </c>
      <c r="S30" s="2">
        <v>2</v>
      </c>
      <c r="T30" s="2">
        <v>1</v>
      </c>
    </row>
    <row r="31" spans="1:19" ht="15">
      <c r="A31" s="90" t="s">
        <v>44</v>
      </c>
      <c r="B31" s="48" t="s">
        <v>54</v>
      </c>
      <c r="C31" s="76">
        <f t="shared" si="0"/>
        <v>76</v>
      </c>
      <c r="D31" s="76">
        <f t="shared" si="1"/>
        <v>91</v>
      </c>
      <c r="E31" s="76">
        <f t="shared" si="2"/>
        <v>167</v>
      </c>
      <c r="F31" s="10">
        <v>28</v>
      </c>
      <c r="I31" s="2">
        <v>2</v>
      </c>
      <c r="J31" s="2">
        <v>2</v>
      </c>
      <c r="K31" s="2">
        <v>6</v>
      </c>
      <c r="Q31" s="2">
        <v>3</v>
      </c>
      <c r="R31" s="2">
        <v>5</v>
      </c>
      <c r="S31" s="2">
        <v>2</v>
      </c>
    </row>
    <row r="32" spans="1:19" ht="15">
      <c r="A32" s="90" t="s">
        <v>44</v>
      </c>
      <c r="B32" s="48" t="s">
        <v>109</v>
      </c>
      <c r="C32" s="76">
        <f t="shared" si="0"/>
        <v>88</v>
      </c>
      <c r="D32" s="76">
        <f t="shared" si="1"/>
        <v>78</v>
      </c>
      <c r="E32" s="76">
        <f t="shared" si="2"/>
        <v>166</v>
      </c>
      <c r="F32" s="10">
        <v>29</v>
      </c>
      <c r="G32" s="26"/>
      <c r="I32" s="2">
        <v>8</v>
      </c>
      <c r="J32" s="2">
        <v>2</v>
      </c>
      <c r="Q32" s="2">
        <v>2</v>
      </c>
      <c r="R32" s="2">
        <v>2</v>
      </c>
      <c r="S32" s="2">
        <v>5</v>
      </c>
    </row>
    <row r="33" spans="1:19" ht="15">
      <c r="A33" s="90" t="s">
        <v>44</v>
      </c>
      <c r="B33" s="48" t="s">
        <v>53</v>
      </c>
      <c r="C33" s="76">
        <f t="shared" si="0"/>
        <v>84</v>
      </c>
      <c r="D33" s="76">
        <f t="shared" si="1"/>
        <v>82</v>
      </c>
      <c r="E33" s="76">
        <f t="shared" si="2"/>
        <v>166</v>
      </c>
      <c r="F33" s="10">
        <v>30</v>
      </c>
      <c r="H33" s="2">
        <v>2</v>
      </c>
      <c r="I33" s="2">
        <v>2</v>
      </c>
      <c r="J33" s="2">
        <v>4</v>
      </c>
      <c r="K33" s="2">
        <v>2</v>
      </c>
      <c r="Q33" s="2">
        <v>4</v>
      </c>
      <c r="R33" s="2">
        <v>2</v>
      </c>
      <c r="S33" s="2">
        <v>3</v>
      </c>
    </row>
    <row r="34" spans="1:21" ht="15">
      <c r="A34" s="90" t="s">
        <v>43</v>
      </c>
      <c r="B34" s="28" t="s">
        <v>81</v>
      </c>
      <c r="C34" s="76">
        <f t="shared" si="0"/>
        <v>82</v>
      </c>
      <c r="D34" s="76">
        <f t="shared" si="1"/>
        <v>84</v>
      </c>
      <c r="E34" s="76">
        <f t="shared" si="2"/>
        <v>166</v>
      </c>
      <c r="F34" s="10">
        <v>31</v>
      </c>
      <c r="I34" s="85">
        <v>2</v>
      </c>
      <c r="J34" s="2">
        <v>8</v>
      </c>
      <c r="Q34" s="2">
        <v>1</v>
      </c>
      <c r="R34" s="85">
        <v>5</v>
      </c>
      <c r="S34" s="2">
        <v>2</v>
      </c>
      <c r="T34" s="2">
        <v>1</v>
      </c>
      <c r="U34" s="2">
        <v>1</v>
      </c>
    </row>
    <row r="35" spans="1:19" ht="15">
      <c r="A35" s="90" t="s">
        <v>44</v>
      </c>
      <c r="B35" s="28" t="s">
        <v>64</v>
      </c>
      <c r="C35" s="76">
        <f t="shared" si="0"/>
        <v>73</v>
      </c>
      <c r="D35" s="76">
        <f t="shared" si="1"/>
        <v>92</v>
      </c>
      <c r="E35" s="76">
        <f t="shared" si="2"/>
        <v>165</v>
      </c>
      <c r="F35" s="10">
        <v>32</v>
      </c>
      <c r="G35" s="26"/>
      <c r="H35" s="2">
        <v>1</v>
      </c>
      <c r="I35" s="2">
        <v>2</v>
      </c>
      <c r="J35" s="2">
        <v>1</v>
      </c>
      <c r="K35" s="2">
        <v>3</v>
      </c>
      <c r="L35" s="2">
        <v>1</v>
      </c>
      <c r="M35" s="2">
        <v>2</v>
      </c>
      <c r="Q35" s="2">
        <v>4</v>
      </c>
      <c r="R35" s="2">
        <v>4</v>
      </c>
      <c r="S35" s="2">
        <v>2</v>
      </c>
    </row>
    <row r="36" spans="1:20" ht="15">
      <c r="A36" s="90" t="s">
        <v>44</v>
      </c>
      <c r="B36" s="48" t="s">
        <v>61</v>
      </c>
      <c r="C36" s="76">
        <f aca="true" t="shared" si="3" ref="C36:C65">H36*10+I36*9+J36*8+K36*7+L36*6+M36*5+N36*4+O36</f>
        <v>80</v>
      </c>
      <c r="D36" s="76">
        <f aca="true" t="shared" si="4" ref="D36:D65">Q36*10+R36*9+S36*8+T36*7+U36*6+V36*5+W36*4+X36</f>
        <v>83</v>
      </c>
      <c r="E36" s="76">
        <f aca="true" t="shared" si="5" ref="E36:E65">SUM(C36:D36)</f>
        <v>163</v>
      </c>
      <c r="F36" s="10">
        <v>33</v>
      </c>
      <c r="G36" s="26"/>
      <c r="H36" s="2">
        <v>4</v>
      </c>
      <c r="I36" s="2">
        <v>1</v>
      </c>
      <c r="J36" s="2">
        <v>1</v>
      </c>
      <c r="K36" s="2">
        <v>1</v>
      </c>
      <c r="L36" s="2">
        <v>1</v>
      </c>
      <c r="M36" s="2">
        <v>2</v>
      </c>
      <c r="Q36" s="2">
        <v>1</v>
      </c>
      <c r="R36" s="2">
        <v>2</v>
      </c>
      <c r="S36" s="2">
        <v>6</v>
      </c>
      <c r="T36" s="2">
        <v>1</v>
      </c>
    </row>
    <row r="37" spans="1:20" ht="15">
      <c r="A37" s="90" t="s">
        <v>44</v>
      </c>
      <c r="B37" s="48" t="s">
        <v>101</v>
      </c>
      <c r="C37" s="76">
        <f t="shared" si="3"/>
        <v>76</v>
      </c>
      <c r="D37" s="76">
        <f t="shared" si="4"/>
        <v>85</v>
      </c>
      <c r="E37" s="76">
        <f t="shared" si="5"/>
        <v>161</v>
      </c>
      <c r="F37" s="10">
        <v>34</v>
      </c>
      <c r="G37" s="26"/>
      <c r="H37" s="2">
        <v>1</v>
      </c>
      <c r="I37" s="2">
        <v>3</v>
      </c>
      <c r="J37" s="2">
        <v>2</v>
      </c>
      <c r="K37" s="2">
        <v>1</v>
      </c>
      <c r="L37" s="2">
        <v>2</v>
      </c>
      <c r="N37" s="2">
        <v>1</v>
      </c>
      <c r="Q37" s="2">
        <v>2</v>
      </c>
      <c r="R37" s="2">
        <v>3</v>
      </c>
      <c r="S37" s="2">
        <v>3</v>
      </c>
      <c r="T37" s="2">
        <v>2</v>
      </c>
    </row>
    <row r="38" spans="1:20" ht="15">
      <c r="A38" s="90" t="s">
        <v>44</v>
      </c>
      <c r="B38" s="28" t="s">
        <v>58</v>
      </c>
      <c r="C38" s="76">
        <f t="shared" si="3"/>
        <v>84</v>
      </c>
      <c r="D38" s="76">
        <f t="shared" si="4"/>
        <v>76</v>
      </c>
      <c r="E38" s="76">
        <f t="shared" si="5"/>
        <v>160</v>
      </c>
      <c r="F38" s="10">
        <v>35</v>
      </c>
      <c r="G38" s="26"/>
      <c r="H38" s="2">
        <v>2</v>
      </c>
      <c r="I38" s="2">
        <v>3</v>
      </c>
      <c r="J38" s="2">
        <v>3</v>
      </c>
      <c r="K38" s="2">
        <v>1</v>
      </c>
      <c r="L38" s="2">
        <v>1</v>
      </c>
      <c r="Q38" s="2">
        <v>1</v>
      </c>
      <c r="R38" s="2">
        <v>4</v>
      </c>
      <c r="S38" s="2">
        <v>2</v>
      </c>
      <c r="T38" s="2">
        <v>2</v>
      </c>
    </row>
    <row r="39" spans="1:20" ht="15">
      <c r="A39" s="90" t="s">
        <v>44</v>
      </c>
      <c r="B39" s="28" t="s">
        <v>99</v>
      </c>
      <c r="C39" s="76">
        <f t="shared" si="3"/>
        <v>75</v>
      </c>
      <c r="D39" s="76">
        <f t="shared" si="4"/>
        <v>85</v>
      </c>
      <c r="E39" s="76">
        <f t="shared" si="5"/>
        <v>160</v>
      </c>
      <c r="F39" s="10">
        <v>36</v>
      </c>
      <c r="G39" s="26"/>
      <c r="I39" s="2">
        <v>2</v>
      </c>
      <c r="J39" s="2">
        <v>3</v>
      </c>
      <c r="K39" s="2">
        <v>3</v>
      </c>
      <c r="L39" s="2">
        <v>2</v>
      </c>
      <c r="R39" s="2">
        <v>6</v>
      </c>
      <c r="S39" s="2">
        <v>3</v>
      </c>
      <c r="T39" s="2">
        <v>1</v>
      </c>
    </row>
    <row r="40" spans="1:20" ht="15">
      <c r="A40" s="90" t="s">
        <v>44</v>
      </c>
      <c r="B40" s="28" t="s">
        <v>46</v>
      </c>
      <c r="C40" s="76">
        <f t="shared" si="3"/>
        <v>70</v>
      </c>
      <c r="D40" s="76">
        <f t="shared" si="4"/>
        <v>90</v>
      </c>
      <c r="E40" s="76">
        <f t="shared" si="5"/>
        <v>160</v>
      </c>
      <c r="F40" s="10">
        <v>37</v>
      </c>
      <c r="I40" s="2">
        <v>1</v>
      </c>
      <c r="J40" s="2">
        <v>3</v>
      </c>
      <c r="K40" s="2">
        <v>2</v>
      </c>
      <c r="L40" s="2">
        <v>3</v>
      </c>
      <c r="M40" s="2">
        <v>1</v>
      </c>
      <c r="Q40" s="2">
        <v>3</v>
      </c>
      <c r="R40" s="2">
        <v>5</v>
      </c>
      <c r="S40" s="2">
        <v>1</v>
      </c>
      <c r="T40" s="2">
        <v>1</v>
      </c>
    </row>
    <row r="41" spans="1:19" ht="15">
      <c r="A41" s="90" t="s">
        <v>44</v>
      </c>
      <c r="B41" s="48" t="s">
        <v>110</v>
      </c>
      <c r="C41" s="76">
        <f t="shared" si="3"/>
        <v>72</v>
      </c>
      <c r="D41" s="76">
        <f t="shared" si="4"/>
        <v>87</v>
      </c>
      <c r="E41" s="76">
        <f t="shared" si="5"/>
        <v>159</v>
      </c>
      <c r="F41" s="10">
        <v>38</v>
      </c>
      <c r="H41" s="2">
        <v>1</v>
      </c>
      <c r="I41" s="2">
        <v>1</v>
      </c>
      <c r="J41" s="2">
        <v>2</v>
      </c>
      <c r="K41" s="2">
        <v>3</v>
      </c>
      <c r="L41" s="2">
        <v>1</v>
      </c>
      <c r="M41" s="2">
        <v>2</v>
      </c>
      <c r="Q41" s="2">
        <v>1</v>
      </c>
      <c r="R41" s="2">
        <v>5</v>
      </c>
      <c r="S41" s="2">
        <v>4</v>
      </c>
    </row>
    <row r="42" spans="1:20" ht="15">
      <c r="A42" s="90" t="s">
        <v>44</v>
      </c>
      <c r="B42" s="28" t="s">
        <v>113</v>
      </c>
      <c r="C42" s="76">
        <f t="shared" si="3"/>
        <v>69</v>
      </c>
      <c r="D42" s="76">
        <f t="shared" si="4"/>
        <v>89</v>
      </c>
      <c r="E42" s="76">
        <f t="shared" si="5"/>
        <v>158</v>
      </c>
      <c r="F42" s="10">
        <v>39</v>
      </c>
      <c r="H42" s="2">
        <v>1</v>
      </c>
      <c r="I42" s="2">
        <v>1</v>
      </c>
      <c r="J42" s="2">
        <v>2</v>
      </c>
      <c r="K42" s="2">
        <v>3</v>
      </c>
      <c r="M42" s="2">
        <v>1</v>
      </c>
      <c r="N42" s="2">
        <v>2</v>
      </c>
      <c r="Q42" s="2">
        <v>3</v>
      </c>
      <c r="R42" s="2">
        <v>4</v>
      </c>
      <c r="S42" s="2">
        <v>2</v>
      </c>
      <c r="T42" s="2">
        <v>1</v>
      </c>
    </row>
    <row r="43" spans="1:19" ht="15">
      <c r="A43" s="90" t="s">
        <v>44</v>
      </c>
      <c r="B43" s="48" t="s">
        <v>92</v>
      </c>
      <c r="C43" s="76">
        <f t="shared" si="3"/>
        <v>68</v>
      </c>
      <c r="D43" s="76">
        <f t="shared" si="4"/>
        <v>90</v>
      </c>
      <c r="E43" s="76">
        <f t="shared" si="5"/>
        <v>158</v>
      </c>
      <c r="F43" s="10">
        <v>40</v>
      </c>
      <c r="I43" s="2">
        <v>2</v>
      </c>
      <c r="J43" s="2">
        <v>2</v>
      </c>
      <c r="K43" s="2">
        <v>1</v>
      </c>
      <c r="L43" s="2">
        <v>3</v>
      </c>
      <c r="M43" s="2">
        <v>1</v>
      </c>
      <c r="N43" s="2">
        <v>1</v>
      </c>
      <c r="Q43" s="2">
        <v>4</v>
      </c>
      <c r="R43" s="2">
        <v>2</v>
      </c>
      <c r="S43" s="2">
        <v>4</v>
      </c>
    </row>
    <row r="44" spans="1:20" ht="15">
      <c r="A44" s="90" t="s">
        <v>44</v>
      </c>
      <c r="B44" s="28" t="s">
        <v>95</v>
      </c>
      <c r="C44" s="76">
        <f t="shared" si="3"/>
        <v>78</v>
      </c>
      <c r="D44" s="76">
        <f t="shared" si="4"/>
        <v>79</v>
      </c>
      <c r="E44" s="76">
        <f t="shared" si="5"/>
        <v>157</v>
      </c>
      <c r="F44" s="10">
        <v>41</v>
      </c>
      <c r="G44" s="26"/>
      <c r="H44" s="2">
        <v>1</v>
      </c>
      <c r="I44" s="2">
        <v>1</v>
      </c>
      <c r="J44" s="2">
        <v>4</v>
      </c>
      <c r="K44" s="2">
        <v>3</v>
      </c>
      <c r="L44" s="2">
        <v>1</v>
      </c>
      <c r="Q44" s="2">
        <v>1</v>
      </c>
      <c r="R44" s="2">
        <v>2</v>
      </c>
      <c r="S44" s="2">
        <v>2</v>
      </c>
      <c r="T44" s="2">
        <v>5</v>
      </c>
    </row>
    <row r="45" spans="1:21" ht="15">
      <c r="A45" s="90" t="s">
        <v>44</v>
      </c>
      <c r="B45" s="28" t="s">
        <v>41</v>
      </c>
      <c r="C45" s="76">
        <f t="shared" si="3"/>
        <v>73</v>
      </c>
      <c r="D45" s="76">
        <f t="shared" si="4"/>
        <v>83</v>
      </c>
      <c r="E45" s="76">
        <f t="shared" si="5"/>
        <v>156</v>
      </c>
      <c r="F45" s="10">
        <v>42</v>
      </c>
      <c r="H45" s="2">
        <v>1</v>
      </c>
      <c r="I45" s="2">
        <v>2</v>
      </c>
      <c r="J45" s="2">
        <v>1</v>
      </c>
      <c r="K45" s="2">
        <v>2</v>
      </c>
      <c r="L45" s="2">
        <v>3</v>
      </c>
      <c r="M45" s="2">
        <v>1</v>
      </c>
      <c r="Q45" s="2">
        <v>2</v>
      </c>
      <c r="R45" s="2">
        <v>2</v>
      </c>
      <c r="S45" s="2">
        <v>4</v>
      </c>
      <c r="T45" s="2">
        <v>1</v>
      </c>
      <c r="U45" s="2">
        <v>1</v>
      </c>
    </row>
    <row r="46" spans="1:19" ht="15">
      <c r="A46" s="90" t="s">
        <v>44</v>
      </c>
      <c r="B46" s="28" t="s">
        <v>48</v>
      </c>
      <c r="C46" s="76">
        <f t="shared" si="3"/>
        <v>68</v>
      </c>
      <c r="D46" s="76">
        <f t="shared" si="4"/>
        <v>87</v>
      </c>
      <c r="E46" s="76">
        <f t="shared" si="5"/>
        <v>155</v>
      </c>
      <c r="F46" s="10">
        <v>43</v>
      </c>
      <c r="G46" s="26"/>
      <c r="I46" s="2">
        <v>1</v>
      </c>
      <c r="J46" s="2">
        <v>2</v>
      </c>
      <c r="K46" s="2">
        <v>3</v>
      </c>
      <c r="L46" s="2">
        <v>3</v>
      </c>
      <c r="N46" s="2">
        <v>1</v>
      </c>
      <c r="R46" s="2">
        <v>7</v>
      </c>
      <c r="S46" s="2">
        <v>3</v>
      </c>
    </row>
    <row r="47" spans="1:20" ht="15">
      <c r="A47" s="90" t="s">
        <v>44</v>
      </c>
      <c r="B47" s="48" t="s">
        <v>91</v>
      </c>
      <c r="C47" s="76">
        <f t="shared" si="3"/>
        <v>73</v>
      </c>
      <c r="D47" s="76">
        <f t="shared" si="4"/>
        <v>79</v>
      </c>
      <c r="E47" s="76">
        <f t="shared" si="5"/>
        <v>152</v>
      </c>
      <c r="F47" s="10">
        <v>44</v>
      </c>
      <c r="G47" s="26"/>
      <c r="I47" s="2">
        <v>2</v>
      </c>
      <c r="J47" s="2">
        <v>2</v>
      </c>
      <c r="K47" s="2">
        <v>3</v>
      </c>
      <c r="L47" s="2">
        <v>3</v>
      </c>
      <c r="Q47" s="2">
        <v>3</v>
      </c>
      <c r="R47" s="2">
        <v>2</v>
      </c>
      <c r="S47" s="2">
        <v>3</v>
      </c>
      <c r="T47" s="2">
        <v>1</v>
      </c>
    </row>
    <row r="48" spans="1:19" ht="15">
      <c r="A48" s="90" t="s">
        <v>44</v>
      </c>
      <c r="B48" s="48" t="s">
        <v>112</v>
      </c>
      <c r="C48" s="76">
        <f t="shared" si="3"/>
        <v>74</v>
      </c>
      <c r="D48" s="76">
        <f t="shared" si="4"/>
        <v>69</v>
      </c>
      <c r="E48" s="76">
        <f t="shared" si="5"/>
        <v>143</v>
      </c>
      <c r="F48" s="10">
        <v>45</v>
      </c>
      <c r="H48" s="2">
        <v>1</v>
      </c>
      <c r="I48" s="2">
        <v>3</v>
      </c>
      <c r="J48" s="2">
        <v>1</v>
      </c>
      <c r="K48" s="2">
        <v>1</v>
      </c>
      <c r="L48" s="2">
        <v>2</v>
      </c>
      <c r="M48" s="2">
        <v>2</v>
      </c>
      <c r="Q48" s="2">
        <v>1</v>
      </c>
      <c r="R48" s="2">
        <v>3</v>
      </c>
      <c r="S48" s="2">
        <v>4</v>
      </c>
    </row>
    <row r="49" spans="1:20" ht="15">
      <c r="A49" s="90" t="s">
        <v>44</v>
      </c>
      <c r="B49" s="48" t="s">
        <v>60</v>
      </c>
      <c r="C49" s="76">
        <f t="shared" si="3"/>
        <v>52</v>
      </c>
      <c r="D49" s="76">
        <f t="shared" si="4"/>
        <v>88</v>
      </c>
      <c r="E49" s="76">
        <f t="shared" si="5"/>
        <v>140</v>
      </c>
      <c r="F49" s="10">
        <v>46</v>
      </c>
      <c r="J49" s="2">
        <v>1</v>
      </c>
      <c r="K49" s="2">
        <v>1</v>
      </c>
      <c r="L49" s="2">
        <v>3</v>
      </c>
      <c r="M49" s="2">
        <v>1</v>
      </c>
      <c r="N49" s="2">
        <v>2</v>
      </c>
      <c r="O49" s="2">
        <v>6</v>
      </c>
      <c r="Q49" s="2">
        <v>3</v>
      </c>
      <c r="R49" s="2">
        <v>4</v>
      </c>
      <c r="S49" s="2">
        <v>1</v>
      </c>
      <c r="T49" s="2">
        <v>2</v>
      </c>
    </row>
    <row r="50" spans="1:20" ht="15">
      <c r="A50" s="90" t="s">
        <v>44</v>
      </c>
      <c r="B50" s="48" t="s">
        <v>60</v>
      </c>
      <c r="C50" s="76">
        <f t="shared" si="3"/>
        <v>52</v>
      </c>
      <c r="D50" s="76">
        <f t="shared" si="4"/>
        <v>86</v>
      </c>
      <c r="E50" s="76">
        <f t="shared" si="5"/>
        <v>138</v>
      </c>
      <c r="F50" s="10">
        <v>47</v>
      </c>
      <c r="I50" s="2">
        <v>2</v>
      </c>
      <c r="K50" s="2">
        <v>2</v>
      </c>
      <c r="L50" s="2">
        <v>2</v>
      </c>
      <c r="M50" s="2">
        <v>1</v>
      </c>
      <c r="O50" s="2">
        <v>3</v>
      </c>
      <c r="Q50" s="2">
        <v>1</v>
      </c>
      <c r="R50" s="2">
        <v>5</v>
      </c>
      <c r="S50" s="2">
        <v>3</v>
      </c>
      <c r="T50" s="2">
        <v>1</v>
      </c>
    </row>
    <row r="51" spans="1:21" ht="15">
      <c r="A51" s="90" t="s">
        <v>44</v>
      </c>
      <c r="B51" s="48" t="s">
        <v>108</v>
      </c>
      <c r="C51" s="76">
        <f t="shared" si="3"/>
        <v>64</v>
      </c>
      <c r="D51" s="76">
        <f t="shared" si="4"/>
        <v>72</v>
      </c>
      <c r="E51" s="76">
        <f t="shared" si="5"/>
        <v>136</v>
      </c>
      <c r="F51" s="10">
        <v>48</v>
      </c>
      <c r="G51" s="26"/>
      <c r="I51" s="2">
        <v>2</v>
      </c>
      <c r="J51" s="2">
        <v>2</v>
      </c>
      <c r="K51" s="2">
        <v>1</v>
      </c>
      <c r="L51" s="2">
        <v>1</v>
      </c>
      <c r="M51" s="2">
        <v>1</v>
      </c>
      <c r="N51" s="2">
        <v>3</v>
      </c>
      <c r="Q51" s="2">
        <v>1</v>
      </c>
      <c r="R51" s="2">
        <v>1</v>
      </c>
      <c r="S51" s="2">
        <v>5</v>
      </c>
      <c r="T51" s="2">
        <v>1</v>
      </c>
      <c r="U51" s="2">
        <v>1</v>
      </c>
    </row>
    <row r="52" spans="1:21" ht="15">
      <c r="A52" s="90" t="s">
        <v>44</v>
      </c>
      <c r="B52" s="28" t="s">
        <v>102</v>
      </c>
      <c r="C52" s="76">
        <f t="shared" si="3"/>
        <v>61</v>
      </c>
      <c r="D52" s="76">
        <f t="shared" si="4"/>
        <v>68</v>
      </c>
      <c r="E52" s="76">
        <f t="shared" si="5"/>
        <v>129</v>
      </c>
      <c r="F52" s="10">
        <v>49</v>
      </c>
      <c r="H52" s="2">
        <v>1</v>
      </c>
      <c r="J52" s="2">
        <v>3</v>
      </c>
      <c r="K52" s="2">
        <v>3</v>
      </c>
      <c r="O52" s="2">
        <v>6</v>
      </c>
      <c r="R52" s="2">
        <v>1</v>
      </c>
      <c r="S52" s="2">
        <v>4</v>
      </c>
      <c r="T52" s="2">
        <v>3</v>
      </c>
      <c r="U52" s="2">
        <v>1</v>
      </c>
    </row>
    <row r="53" spans="1:21" ht="15">
      <c r="A53" s="90" t="s">
        <v>44</v>
      </c>
      <c r="B53" s="48" t="s">
        <v>62</v>
      </c>
      <c r="C53" s="76">
        <f t="shared" si="3"/>
        <v>69</v>
      </c>
      <c r="D53" s="76">
        <f t="shared" si="4"/>
        <v>58</v>
      </c>
      <c r="E53" s="76">
        <f t="shared" si="5"/>
        <v>127</v>
      </c>
      <c r="F53" s="10">
        <v>50</v>
      </c>
      <c r="G53" s="26"/>
      <c r="H53" s="2">
        <v>1</v>
      </c>
      <c r="I53" s="2">
        <v>1</v>
      </c>
      <c r="J53" s="2">
        <v>1</v>
      </c>
      <c r="K53" s="2">
        <v>3</v>
      </c>
      <c r="L53" s="2">
        <v>2</v>
      </c>
      <c r="M53" s="2">
        <v>1</v>
      </c>
      <c r="N53" s="2">
        <v>1</v>
      </c>
      <c r="Q53" s="2">
        <v>1</v>
      </c>
      <c r="R53" s="2">
        <v>3</v>
      </c>
      <c r="S53" s="2">
        <v>1</v>
      </c>
      <c r="T53" s="2">
        <v>1</v>
      </c>
      <c r="U53" s="2">
        <v>1</v>
      </c>
    </row>
    <row r="54" spans="1:20" ht="15">
      <c r="A54" s="90" t="s">
        <v>44</v>
      </c>
      <c r="B54" s="48" t="s">
        <v>117</v>
      </c>
      <c r="C54" s="76">
        <f t="shared" si="3"/>
        <v>51</v>
      </c>
      <c r="D54" s="76">
        <f t="shared" si="4"/>
        <v>75</v>
      </c>
      <c r="E54" s="76">
        <f t="shared" si="5"/>
        <v>126</v>
      </c>
      <c r="F54" s="10">
        <v>51</v>
      </c>
      <c r="J54" s="2">
        <v>2</v>
      </c>
      <c r="K54" s="2">
        <v>1</v>
      </c>
      <c r="L54" s="2">
        <v>2</v>
      </c>
      <c r="M54" s="2">
        <v>1</v>
      </c>
      <c r="O54" s="2">
        <v>11</v>
      </c>
      <c r="Q54" s="2">
        <v>2</v>
      </c>
      <c r="R54" s="2">
        <v>2</v>
      </c>
      <c r="S54" s="2">
        <v>2</v>
      </c>
      <c r="T54" s="2">
        <v>3</v>
      </c>
    </row>
    <row r="55" spans="1:20" ht="15">
      <c r="A55" s="90" t="s">
        <v>44</v>
      </c>
      <c r="B55" s="48" t="s">
        <v>106</v>
      </c>
      <c r="C55" s="76">
        <f t="shared" si="3"/>
        <v>40</v>
      </c>
      <c r="D55" s="76">
        <f t="shared" si="4"/>
        <v>83</v>
      </c>
      <c r="E55" s="76">
        <f t="shared" si="5"/>
        <v>123</v>
      </c>
      <c r="F55" s="10">
        <v>52</v>
      </c>
      <c r="I55" s="2">
        <v>2</v>
      </c>
      <c r="K55" s="2">
        <v>1</v>
      </c>
      <c r="M55" s="2">
        <v>1</v>
      </c>
      <c r="O55" s="2">
        <v>10</v>
      </c>
      <c r="Q55" s="2">
        <v>1</v>
      </c>
      <c r="R55" s="2">
        <v>2</v>
      </c>
      <c r="S55" s="2">
        <v>6</v>
      </c>
      <c r="T55" s="2">
        <v>1</v>
      </c>
    </row>
    <row r="56" spans="1:20" ht="15">
      <c r="A56" s="90" t="s">
        <v>44</v>
      </c>
      <c r="B56" s="28" t="s">
        <v>90</v>
      </c>
      <c r="C56" s="76">
        <f t="shared" si="3"/>
        <v>37</v>
      </c>
      <c r="D56" s="76">
        <f t="shared" si="4"/>
        <v>86</v>
      </c>
      <c r="E56" s="76">
        <f t="shared" si="5"/>
        <v>123</v>
      </c>
      <c r="F56" s="10">
        <v>53</v>
      </c>
      <c r="G56" s="26"/>
      <c r="I56" s="2">
        <v>1</v>
      </c>
      <c r="K56" s="2">
        <v>1</v>
      </c>
      <c r="L56" s="2">
        <v>1</v>
      </c>
      <c r="M56" s="2">
        <v>1</v>
      </c>
      <c r="N56" s="2">
        <v>2</v>
      </c>
      <c r="O56" s="2">
        <v>2</v>
      </c>
      <c r="Q56" s="2">
        <v>1</v>
      </c>
      <c r="R56" s="2">
        <v>6</v>
      </c>
      <c r="S56" s="2">
        <v>1</v>
      </c>
      <c r="T56" s="2">
        <v>2</v>
      </c>
    </row>
    <row r="57" spans="1:21" ht="15">
      <c r="A57" s="90" t="s">
        <v>44</v>
      </c>
      <c r="B57" s="48" t="s">
        <v>83</v>
      </c>
      <c r="C57" s="76">
        <f t="shared" si="3"/>
        <v>51</v>
      </c>
      <c r="D57" s="76">
        <f t="shared" si="4"/>
        <v>67</v>
      </c>
      <c r="E57" s="76">
        <f t="shared" si="5"/>
        <v>118</v>
      </c>
      <c r="F57" s="10">
        <v>54</v>
      </c>
      <c r="I57" s="2">
        <v>3</v>
      </c>
      <c r="K57" s="2">
        <v>1</v>
      </c>
      <c r="N57" s="2">
        <v>2</v>
      </c>
      <c r="O57" s="2">
        <v>9</v>
      </c>
      <c r="Q57" s="2">
        <v>1</v>
      </c>
      <c r="R57" s="2">
        <v>1</v>
      </c>
      <c r="S57" s="2">
        <v>2</v>
      </c>
      <c r="T57" s="2">
        <v>2</v>
      </c>
      <c r="U57" s="2">
        <v>3</v>
      </c>
    </row>
    <row r="58" spans="1:21" ht="15">
      <c r="A58" s="90" t="s">
        <v>44</v>
      </c>
      <c r="B58" s="48" t="s">
        <v>111</v>
      </c>
      <c r="C58" s="76">
        <f t="shared" si="3"/>
        <v>53</v>
      </c>
      <c r="D58" s="76">
        <f t="shared" si="4"/>
        <v>62</v>
      </c>
      <c r="E58" s="76">
        <f t="shared" si="5"/>
        <v>115</v>
      </c>
      <c r="F58" s="10">
        <v>55</v>
      </c>
      <c r="H58" s="2">
        <v>1</v>
      </c>
      <c r="J58" s="2">
        <v>1</v>
      </c>
      <c r="K58" s="2">
        <v>2</v>
      </c>
      <c r="N58" s="2">
        <v>3</v>
      </c>
      <c r="O58" s="2">
        <v>9</v>
      </c>
      <c r="S58" s="2">
        <v>2</v>
      </c>
      <c r="T58" s="2">
        <v>4</v>
      </c>
      <c r="U58" s="2">
        <v>3</v>
      </c>
    </row>
    <row r="59" spans="1:21" ht="15">
      <c r="A59" s="90" t="s">
        <v>44</v>
      </c>
      <c r="B59" s="48" t="s">
        <v>116</v>
      </c>
      <c r="C59" s="76">
        <f t="shared" si="3"/>
        <v>50</v>
      </c>
      <c r="D59" s="76">
        <f t="shared" si="4"/>
        <v>57</v>
      </c>
      <c r="E59" s="76">
        <f t="shared" si="5"/>
        <v>107</v>
      </c>
      <c r="F59" s="10">
        <v>56</v>
      </c>
      <c r="J59" s="2">
        <v>1</v>
      </c>
      <c r="K59" s="2">
        <v>2</v>
      </c>
      <c r="M59" s="2">
        <v>2</v>
      </c>
      <c r="N59" s="2">
        <v>3</v>
      </c>
      <c r="O59" s="2">
        <v>6</v>
      </c>
      <c r="S59" s="2">
        <v>4</v>
      </c>
      <c r="T59" s="2">
        <v>1</v>
      </c>
      <c r="U59" s="2">
        <v>3</v>
      </c>
    </row>
    <row r="60" spans="1:21" ht="15">
      <c r="A60" s="90" t="s">
        <v>44</v>
      </c>
      <c r="B60" s="28" t="s">
        <v>74</v>
      </c>
      <c r="C60" s="76">
        <f t="shared" si="3"/>
        <v>53</v>
      </c>
      <c r="D60" s="76">
        <f t="shared" si="4"/>
        <v>45</v>
      </c>
      <c r="E60" s="76">
        <f t="shared" si="5"/>
        <v>98</v>
      </c>
      <c r="F60" s="10">
        <v>57</v>
      </c>
      <c r="G60" s="26"/>
      <c r="J60" s="2">
        <v>2</v>
      </c>
      <c r="K60" s="2">
        <v>2</v>
      </c>
      <c r="L60" s="2">
        <v>1</v>
      </c>
      <c r="N60" s="2">
        <v>3</v>
      </c>
      <c r="O60" s="2">
        <v>5</v>
      </c>
      <c r="S60" s="2">
        <v>4</v>
      </c>
      <c r="T60" s="2">
        <v>1</v>
      </c>
      <c r="U60" s="2">
        <v>1</v>
      </c>
    </row>
    <row r="61" spans="1:22" ht="15">
      <c r="A61" s="90" t="s">
        <v>44</v>
      </c>
      <c r="B61" s="48" t="s">
        <v>104</v>
      </c>
      <c r="C61" s="76">
        <f t="shared" si="3"/>
        <v>40</v>
      </c>
      <c r="D61" s="76">
        <f t="shared" si="4"/>
        <v>44</v>
      </c>
      <c r="E61" s="76">
        <f t="shared" si="5"/>
        <v>84</v>
      </c>
      <c r="F61" s="10">
        <v>58</v>
      </c>
      <c r="G61" s="26"/>
      <c r="I61" s="2">
        <v>1</v>
      </c>
      <c r="M61" s="2">
        <v>2</v>
      </c>
      <c r="N61" s="2">
        <v>2</v>
      </c>
      <c r="O61" s="2">
        <v>13</v>
      </c>
      <c r="S61" s="2">
        <v>1</v>
      </c>
      <c r="T61" s="2">
        <v>1</v>
      </c>
      <c r="U61" s="2">
        <v>4</v>
      </c>
      <c r="V61" s="2">
        <v>1</v>
      </c>
    </row>
    <row r="62" spans="1:22" ht="15">
      <c r="A62" s="90" t="s">
        <v>44</v>
      </c>
      <c r="B62" s="28" t="s">
        <v>75</v>
      </c>
      <c r="C62" s="76">
        <f t="shared" si="3"/>
        <v>41</v>
      </c>
      <c r="D62" s="76">
        <f t="shared" si="4"/>
        <v>40</v>
      </c>
      <c r="E62" s="76">
        <f t="shared" si="5"/>
        <v>81</v>
      </c>
      <c r="F62" s="10">
        <v>59</v>
      </c>
      <c r="G62" s="26"/>
      <c r="L62" s="2">
        <v>2</v>
      </c>
      <c r="M62" s="2">
        <v>2</v>
      </c>
      <c r="N62" s="2">
        <v>2</v>
      </c>
      <c r="O62" s="2">
        <v>11</v>
      </c>
      <c r="Q62" s="2">
        <v>1</v>
      </c>
      <c r="T62" s="2">
        <v>1</v>
      </c>
      <c r="U62" s="2">
        <v>3</v>
      </c>
      <c r="V62" s="2">
        <v>1</v>
      </c>
    </row>
    <row r="63" spans="1:22" ht="15">
      <c r="A63" s="90" t="s">
        <v>44</v>
      </c>
      <c r="B63" s="48" t="s">
        <v>105</v>
      </c>
      <c r="C63" s="76">
        <f t="shared" si="3"/>
        <v>23</v>
      </c>
      <c r="D63" s="76">
        <f t="shared" si="4"/>
        <v>56</v>
      </c>
      <c r="E63" s="76">
        <f t="shared" si="5"/>
        <v>79</v>
      </c>
      <c r="F63" s="10">
        <v>60</v>
      </c>
      <c r="G63" s="26"/>
      <c r="L63" s="2">
        <v>1</v>
      </c>
      <c r="M63" s="2">
        <v>1</v>
      </c>
      <c r="N63" s="2">
        <v>2</v>
      </c>
      <c r="O63" s="2">
        <v>4</v>
      </c>
      <c r="Q63" s="2">
        <v>1</v>
      </c>
      <c r="S63" s="2">
        <v>2</v>
      </c>
      <c r="T63" s="2">
        <v>1</v>
      </c>
      <c r="U63" s="2">
        <v>3</v>
      </c>
      <c r="V63" s="2">
        <v>1</v>
      </c>
    </row>
    <row r="64" spans="1:22" ht="15">
      <c r="A64" s="90" t="s">
        <v>44</v>
      </c>
      <c r="B64" s="48" t="s">
        <v>115</v>
      </c>
      <c r="C64" s="76">
        <f t="shared" si="3"/>
        <v>0</v>
      </c>
      <c r="D64" s="76">
        <f t="shared" si="4"/>
        <v>64</v>
      </c>
      <c r="E64" s="76">
        <f t="shared" si="5"/>
        <v>64</v>
      </c>
      <c r="F64" s="10">
        <v>61</v>
      </c>
      <c r="H64" s="2">
        <v>0</v>
      </c>
      <c r="Q64" s="2">
        <v>1</v>
      </c>
      <c r="T64" s="2">
        <v>7</v>
      </c>
      <c r="V64" s="2">
        <v>1</v>
      </c>
    </row>
    <row r="65" spans="1:21" ht="15">
      <c r="A65" s="90" t="s">
        <v>44</v>
      </c>
      <c r="B65" s="48" t="s">
        <v>79</v>
      </c>
      <c r="C65" s="76">
        <f t="shared" si="3"/>
        <v>28</v>
      </c>
      <c r="D65" s="76">
        <f t="shared" si="4"/>
        <v>20</v>
      </c>
      <c r="E65" s="76">
        <f t="shared" si="5"/>
        <v>48</v>
      </c>
      <c r="F65" s="10">
        <v>62</v>
      </c>
      <c r="I65" s="2">
        <v>1</v>
      </c>
      <c r="K65" s="2">
        <v>1</v>
      </c>
      <c r="N65" s="2">
        <v>2</v>
      </c>
      <c r="O65" s="2">
        <v>4</v>
      </c>
      <c r="T65" s="2">
        <v>2</v>
      </c>
      <c r="U65" s="2">
        <v>1</v>
      </c>
    </row>
    <row r="66" spans="1:6" ht="15">
      <c r="A66" s="26"/>
      <c r="B66" s="33"/>
      <c r="C66" s="75"/>
      <c r="D66" s="75"/>
      <c r="E66" s="75"/>
      <c r="F66" s="75"/>
    </row>
    <row r="67" spans="1:19" ht="18">
      <c r="A67" s="74"/>
      <c r="B67" s="12" t="s">
        <v>44</v>
      </c>
      <c r="C67" s="75"/>
      <c r="D67" s="75"/>
      <c r="E67" s="75"/>
      <c r="G67" s="26"/>
      <c r="K67" s="46" t="s">
        <v>32</v>
      </c>
      <c r="S67" s="46" t="s">
        <v>33</v>
      </c>
    </row>
    <row r="68" spans="1:7" ht="18">
      <c r="A68" s="74"/>
      <c r="B68" s="74"/>
      <c r="C68" s="75"/>
      <c r="D68" s="75"/>
      <c r="E68" s="75"/>
      <c r="F68" s="12"/>
      <c r="G68" s="26"/>
    </row>
    <row r="69" spans="1:24" ht="15.75">
      <c r="A69" s="28"/>
      <c r="B69" s="84" t="s">
        <v>0</v>
      </c>
      <c r="C69" s="52" t="s">
        <v>15</v>
      </c>
      <c r="D69" s="52" t="s">
        <v>16</v>
      </c>
      <c r="E69" s="53" t="s">
        <v>7</v>
      </c>
      <c r="F69" s="54" t="s">
        <v>8</v>
      </c>
      <c r="H69" s="47">
        <v>10</v>
      </c>
      <c r="I69" s="47">
        <v>9</v>
      </c>
      <c r="J69" s="47">
        <v>8</v>
      </c>
      <c r="K69" s="47">
        <v>7</v>
      </c>
      <c r="L69" s="47">
        <v>6</v>
      </c>
      <c r="M69" s="47">
        <v>5</v>
      </c>
      <c r="N69" s="47">
        <v>4</v>
      </c>
      <c r="O69" s="47" t="s">
        <v>31</v>
      </c>
      <c r="P69" s="46"/>
      <c r="Q69" s="47">
        <v>10</v>
      </c>
      <c r="R69" s="47">
        <v>9</v>
      </c>
      <c r="S69" s="47">
        <v>8</v>
      </c>
      <c r="T69" s="47">
        <v>7</v>
      </c>
      <c r="U69" s="47">
        <v>6</v>
      </c>
      <c r="V69" s="47">
        <v>5</v>
      </c>
      <c r="W69" s="47">
        <v>4</v>
      </c>
      <c r="X69" s="47" t="s">
        <v>31</v>
      </c>
    </row>
    <row r="70" spans="1:18" ht="15">
      <c r="A70" s="90" t="s">
        <v>44</v>
      </c>
      <c r="B70" s="28" t="s">
        <v>47</v>
      </c>
      <c r="C70" s="76">
        <f aca="true" t="shared" si="6" ref="C70:C101">H70*10+I70*9+J70*8+K70*7+L70*6+M70*5+N70*4+O70</f>
        <v>95</v>
      </c>
      <c r="D70" s="76">
        <f aca="true" t="shared" si="7" ref="D70:D101">Q70*10+R70*9+S70*8+T70*7+U70*6+V70*5+W70*4+X70</f>
        <v>96</v>
      </c>
      <c r="E70" s="76">
        <f aca="true" t="shared" si="8" ref="E70:E101">SUM(C70:D70)</f>
        <v>191</v>
      </c>
      <c r="F70" s="76"/>
      <c r="G70" s="26"/>
      <c r="H70" s="2">
        <v>5</v>
      </c>
      <c r="I70" s="2">
        <v>5</v>
      </c>
      <c r="Q70" s="2">
        <v>6</v>
      </c>
      <c r="R70" s="2">
        <v>4</v>
      </c>
    </row>
    <row r="71" spans="1:19" ht="15">
      <c r="A71" s="90" t="s">
        <v>44</v>
      </c>
      <c r="B71" s="78" t="s">
        <v>84</v>
      </c>
      <c r="C71" s="76">
        <f t="shared" si="6"/>
        <v>95</v>
      </c>
      <c r="D71" s="76">
        <f t="shared" si="7"/>
        <v>90</v>
      </c>
      <c r="E71" s="76">
        <f t="shared" si="8"/>
        <v>185</v>
      </c>
      <c r="F71" s="76"/>
      <c r="H71" s="2">
        <v>5</v>
      </c>
      <c r="I71" s="2">
        <v>5</v>
      </c>
      <c r="Q71" s="2">
        <v>3</v>
      </c>
      <c r="R71" s="2">
        <v>4</v>
      </c>
      <c r="S71" s="2">
        <v>3</v>
      </c>
    </row>
    <row r="72" spans="1:18" ht="15">
      <c r="A72" s="90" t="s">
        <v>44</v>
      </c>
      <c r="B72" s="28" t="s">
        <v>64</v>
      </c>
      <c r="C72" s="76">
        <f t="shared" si="6"/>
        <v>88</v>
      </c>
      <c r="D72" s="76">
        <f t="shared" si="7"/>
        <v>94</v>
      </c>
      <c r="E72" s="76">
        <f t="shared" si="8"/>
        <v>182</v>
      </c>
      <c r="F72" s="76"/>
      <c r="H72" s="2">
        <v>3</v>
      </c>
      <c r="I72" s="2">
        <v>4</v>
      </c>
      <c r="J72" s="2">
        <v>1</v>
      </c>
      <c r="K72" s="2">
        <v>2</v>
      </c>
      <c r="Q72" s="2">
        <v>4</v>
      </c>
      <c r="R72" s="2">
        <v>6</v>
      </c>
    </row>
    <row r="73" spans="1:19" ht="15">
      <c r="A73" s="90" t="s">
        <v>44</v>
      </c>
      <c r="B73" s="48" t="s">
        <v>118</v>
      </c>
      <c r="C73" s="76">
        <f t="shared" si="6"/>
        <v>87</v>
      </c>
      <c r="D73" s="76">
        <f t="shared" si="7"/>
        <v>93</v>
      </c>
      <c r="E73" s="76">
        <f t="shared" si="8"/>
        <v>180</v>
      </c>
      <c r="F73" s="76"/>
      <c r="H73" s="2">
        <v>2</v>
      </c>
      <c r="I73" s="2">
        <v>3</v>
      </c>
      <c r="J73" s="2">
        <v>5</v>
      </c>
      <c r="Q73" s="2">
        <v>5</v>
      </c>
      <c r="R73" s="2">
        <v>3</v>
      </c>
      <c r="S73" s="2">
        <v>2</v>
      </c>
    </row>
    <row r="74" spans="1:19" ht="15">
      <c r="A74" s="90" t="s">
        <v>44</v>
      </c>
      <c r="B74" s="48" t="s">
        <v>82</v>
      </c>
      <c r="C74" s="76">
        <f t="shared" si="6"/>
        <v>88</v>
      </c>
      <c r="D74" s="76">
        <f t="shared" si="7"/>
        <v>91</v>
      </c>
      <c r="E74" s="76">
        <f t="shared" si="8"/>
        <v>179</v>
      </c>
      <c r="F74" s="76"/>
      <c r="H74" s="2">
        <v>3</v>
      </c>
      <c r="I74" s="2">
        <v>3</v>
      </c>
      <c r="J74" s="2">
        <v>3</v>
      </c>
      <c r="K74" s="2">
        <v>1</v>
      </c>
      <c r="Q74" s="2">
        <v>4</v>
      </c>
      <c r="R74" s="2">
        <v>3</v>
      </c>
      <c r="S74" s="2">
        <v>3</v>
      </c>
    </row>
    <row r="75" spans="1:18" ht="15">
      <c r="A75" s="90" t="s">
        <v>44</v>
      </c>
      <c r="B75" s="28" t="s">
        <v>36</v>
      </c>
      <c r="C75" s="76">
        <f t="shared" si="6"/>
        <v>86</v>
      </c>
      <c r="D75" s="76">
        <f t="shared" si="7"/>
        <v>92</v>
      </c>
      <c r="E75" s="76">
        <f t="shared" si="8"/>
        <v>178</v>
      </c>
      <c r="F75" s="76"/>
      <c r="G75" s="26"/>
      <c r="I75" s="2">
        <v>6</v>
      </c>
      <c r="J75" s="2">
        <v>4</v>
      </c>
      <c r="Q75" s="2">
        <v>2</v>
      </c>
      <c r="R75" s="2">
        <v>8</v>
      </c>
    </row>
    <row r="76" spans="1:19" ht="15">
      <c r="A76" s="90" t="s">
        <v>44</v>
      </c>
      <c r="B76" s="48" t="s">
        <v>107</v>
      </c>
      <c r="C76" s="76">
        <f t="shared" si="6"/>
        <v>86</v>
      </c>
      <c r="D76" s="76">
        <f t="shared" si="7"/>
        <v>92</v>
      </c>
      <c r="E76" s="76">
        <f t="shared" si="8"/>
        <v>178</v>
      </c>
      <c r="F76" s="76"/>
      <c r="I76" s="2">
        <v>6</v>
      </c>
      <c r="J76" s="2">
        <v>4</v>
      </c>
      <c r="Q76" s="2">
        <v>5</v>
      </c>
      <c r="R76" s="2">
        <v>2</v>
      </c>
      <c r="S76" s="2">
        <v>3</v>
      </c>
    </row>
    <row r="77" spans="1:19" ht="15">
      <c r="A77" s="90" t="s">
        <v>44</v>
      </c>
      <c r="B77" s="48" t="s">
        <v>120</v>
      </c>
      <c r="C77" s="76">
        <f t="shared" si="6"/>
        <v>85</v>
      </c>
      <c r="D77" s="76">
        <f t="shared" si="7"/>
        <v>93</v>
      </c>
      <c r="E77" s="76">
        <f t="shared" si="8"/>
        <v>178</v>
      </c>
      <c r="F77" s="76"/>
      <c r="H77" s="2">
        <v>2</v>
      </c>
      <c r="I77" s="2">
        <v>3</v>
      </c>
      <c r="J77" s="2">
        <v>3</v>
      </c>
      <c r="K77" s="2">
        <v>2</v>
      </c>
      <c r="Q77" s="2">
        <v>4</v>
      </c>
      <c r="R77" s="2">
        <v>5</v>
      </c>
      <c r="S77" s="2">
        <v>1</v>
      </c>
    </row>
    <row r="78" spans="1:19" ht="15">
      <c r="A78" s="90" t="s">
        <v>44</v>
      </c>
      <c r="B78" s="48" t="s">
        <v>86</v>
      </c>
      <c r="C78" s="76">
        <f t="shared" si="6"/>
        <v>85</v>
      </c>
      <c r="D78" s="76">
        <f t="shared" si="7"/>
        <v>91</v>
      </c>
      <c r="E78" s="76">
        <f t="shared" si="8"/>
        <v>176</v>
      </c>
      <c r="F78" s="76"/>
      <c r="G78" s="26"/>
      <c r="I78" s="2">
        <v>6</v>
      </c>
      <c r="J78" s="2">
        <v>3</v>
      </c>
      <c r="K78" s="2">
        <v>1</v>
      </c>
      <c r="Q78" s="2">
        <v>3</v>
      </c>
      <c r="R78" s="2">
        <v>5</v>
      </c>
      <c r="S78" s="2">
        <v>2</v>
      </c>
    </row>
    <row r="79" spans="1:19" ht="15">
      <c r="A79" s="90" t="s">
        <v>44</v>
      </c>
      <c r="B79" s="48" t="s">
        <v>77</v>
      </c>
      <c r="C79" s="76">
        <f t="shared" si="6"/>
        <v>88</v>
      </c>
      <c r="D79" s="76">
        <f t="shared" si="7"/>
        <v>87</v>
      </c>
      <c r="E79" s="76">
        <f t="shared" si="8"/>
        <v>175</v>
      </c>
      <c r="F79" s="76"/>
      <c r="G79" s="26"/>
      <c r="H79" s="2">
        <v>3</v>
      </c>
      <c r="I79" s="2">
        <v>2</v>
      </c>
      <c r="J79" s="2">
        <v>5</v>
      </c>
      <c r="Q79" s="2">
        <v>2</v>
      </c>
      <c r="R79" s="2">
        <v>3</v>
      </c>
      <c r="S79" s="2">
        <v>5</v>
      </c>
    </row>
    <row r="80" spans="1:19" ht="15">
      <c r="A80" s="90" t="s">
        <v>44</v>
      </c>
      <c r="B80" s="48" t="s">
        <v>56</v>
      </c>
      <c r="C80" s="76">
        <f t="shared" si="6"/>
        <v>82</v>
      </c>
      <c r="D80" s="76">
        <f t="shared" si="7"/>
        <v>93</v>
      </c>
      <c r="E80" s="76">
        <f t="shared" si="8"/>
        <v>175</v>
      </c>
      <c r="F80" s="76"/>
      <c r="H80" s="2">
        <v>2</v>
      </c>
      <c r="I80" s="2">
        <v>1</v>
      </c>
      <c r="J80" s="2">
        <v>4</v>
      </c>
      <c r="K80" s="2">
        <v>3</v>
      </c>
      <c r="Q80" s="2">
        <v>5</v>
      </c>
      <c r="R80" s="2">
        <v>3</v>
      </c>
      <c r="S80" s="2">
        <v>2</v>
      </c>
    </row>
    <row r="81" spans="1:19" ht="15">
      <c r="A81" s="90" t="s">
        <v>44</v>
      </c>
      <c r="B81" s="28" t="s">
        <v>63</v>
      </c>
      <c r="C81" s="76">
        <f t="shared" si="6"/>
        <v>85</v>
      </c>
      <c r="D81" s="76">
        <f t="shared" si="7"/>
        <v>89</v>
      </c>
      <c r="E81" s="76">
        <f t="shared" si="8"/>
        <v>174</v>
      </c>
      <c r="F81" s="76"/>
      <c r="G81" s="26"/>
      <c r="H81" s="2">
        <v>1</v>
      </c>
      <c r="I81" s="2">
        <v>5</v>
      </c>
      <c r="J81" s="2">
        <v>2</v>
      </c>
      <c r="K81" s="2">
        <v>2</v>
      </c>
      <c r="Q81" s="2">
        <v>2</v>
      </c>
      <c r="R81" s="2">
        <v>5</v>
      </c>
      <c r="S81" s="2">
        <v>3</v>
      </c>
    </row>
    <row r="82" spans="1:20" ht="15">
      <c r="A82" s="90" t="s">
        <v>44</v>
      </c>
      <c r="B82" s="28" t="s">
        <v>50</v>
      </c>
      <c r="C82" s="76">
        <f t="shared" si="6"/>
        <v>86</v>
      </c>
      <c r="D82" s="76">
        <f t="shared" si="7"/>
        <v>85</v>
      </c>
      <c r="E82" s="76">
        <f t="shared" si="8"/>
        <v>171</v>
      </c>
      <c r="F82" s="76"/>
      <c r="G82" s="26"/>
      <c r="I82" s="2">
        <v>6</v>
      </c>
      <c r="J82" s="2">
        <v>4</v>
      </c>
      <c r="Q82" s="2">
        <v>2</v>
      </c>
      <c r="R82" s="2">
        <v>3</v>
      </c>
      <c r="S82" s="2">
        <v>3</v>
      </c>
      <c r="T82" s="2">
        <v>2</v>
      </c>
    </row>
    <row r="83" spans="1:21" ht="15">
      <c r="A83" s="90" t="s">
        <v>44</v>
      </c>
      <c r="B83" s="48" t="s">
        <v>93</v>
      </c>
      <c r="C83" s="76">
        <f t="shared" si="6"/>
        <v>86</v>
      </c>
      <c r="D83" s="76">
        <f t="shared" si="7"/>
        <v>85</v>
      </c>
      <c r="E83" s="76">
        <f t="shared" si="8"/>
        <v>171</v>
      </c>
      <c r="F83" s="76"/>
      <c r="H83" s="2">
        <v>2</v>
      </c>
      <c r="I83" s="2">
        <v>2</v>
      </c>
      <c r="J83" s="2">
        <v>6</v>
      </c>
      <c r="Q83" s="2">
        <v>2</v>
      </c>
      <c r="R83" s="2">
        <v>4</v>
      </c>
      <c r="S83" s="2">
        <v>2</v>
      </c>
      <c r="T83" s="2">
        <v>1</v>
      </c>
      <c r="U83" s="2">
        <v>1</v>
      </c>
    </row>
    <row r="84" spans="1:20" ht="15">
      <c r="A84" s="90" t="s">
        <v>44</v>
      </c>
      <c r="B84" s="28" t="s">
        <v>114</v>
      </c>
      <c r="C84" s="76">
        <f t="shared" si="6"/>
        <v>83</v>
      </c>
      <c r="D84" s="76">
        <f t="shared" si="7"/>
        <v>88</v>
      </c>
      <c r="E84" s="76">
        <f t="shared" si="8"/>
        <v>171</v>
      </c>
      <c r="F84" s="76"/>
      <c r="H84" s="2">
        <v>2</v>
      </c>
      <c r="I84" s="2">
        <v>4</v>
      </c>
      <c r="J84" s="2">
        <v>2</v>
      </c>
      <c r="L84" s="2">
        <v>1</v>
      </c>
      <c r="M84" s="2">
        <v>1</v>
      </c>
      <c r="Q84" s="2">
        <v>3</v>
      </c>
      <c r="R84" s="2">
        <v>3</v>
      </c>
      <c r="S84" s="2">
        <v>3</v>
      </c>
      <c r="T84" s="2">
        <v>1</v>
      </c>
    </row>
    <row r="85" spans="1:20" ht="15">
      <c r="A85" s="90" t="s">
        <v>44</v>
      </c>
      <c r="B85" s="48" t="s">
        <v>34</v>
      </c>
      <c r="C85" s="76">
        <f t="shared" si="6"/>
        <v>78</v>
      </c>
      <c r="D85" s="76">
        <f t="shared" si="7"/>
        <v>89</v>
      </c>
      <c r="E85" s="76">
        <f t="shared" si="8"/>
        <v>167</v>
      </c>
      <c r="F85" s="76"/>
      <c r="H85" s="2">
        <v>1</v>
      </c>
      <c r="I85" s="2">
        <v>3</v>
      </c>
      <c r="J85" s="2">
        <v>2</v>
      </c>
      <c r="K85" s="2">
        <v>2</v>
      </c>
      <c r="L85" s="2">
        <v>1</v>
      </c>
      <c r="M85" s="2">
        <v>1</v>
      </c>
      <c r="Q85" s="2">
        <v>3</v>
      </c>
      <c r="R85" s="2">
        <v>4</v>
      </c>
      <c r="S85" s="2">
        <v>2</v>
      </c>
      <c r="T85" s="2">
        <v>1</v>
      </c>
    </row>
    <row r="86" spans="1:19" ht="15">
      <c r="A86" s="90" t="s">
        <v>44</v>
      </c>
      <c r="B86" s="48" t="s">
        <v>54</v>
      </c>
      <c r="C86" s="76">
        <f t="shared" si="6"/>
        <v>76</v>
      </c>
      <c r="D86" s="76">
        <f t="shared" si="7"/>
        <v>91</v>
      </c>
      <c r="E86" s="76">
        <f t="shared" si="8"/>
        <v>167</v>
      </c>
      <c r="F86" s="76"/>
      <c r="I86" s="2">
        <v>2</v>
      </c>
      <c r="J86" s="2">
        <v>2</v>
      </c>
      <c r="K86" s="2">
        <v>6</v>
      </c>
      <c r="Q86" s="2">
        <v>3</v>
      </c>
      <c r="R86" s="2">
        <v>5</v>
      </c>
      <c r="S86" s="2">
        <v>2</v>
      </c>
    </row>
    <row r="87" spans="1:19" ht="15">
      <c r="A87" s="90" t="s">
        <v>44</v>
      </c>
      <c r="B87" s="48" t="s">
        <v>109</v>
      </c>
      <c r="C87" s="76">
        <f t="shared" si="6"/>
        <v>88</v>
      </c>
      <c r="D87" s="76">
        <f t="shared" si="7"/>
        <v>78</v>
      </c>
      <c r="E87" s="76">
        <f t="shared" si="8"/>
        <v>166</v>
      </c>
      <c r="F87" s="76"/>
      <c r="G87" s="26"/>
      <c r="I87" s="2">
        <v>8</v>
      </c>
      <c r="J87" s="2">
        <v>2</v>
      </c>
      <c r="Q87" s="2">
        <v>2</v>
      </c>
      <c r="R87" s="2">
        <v>2</v>
      </c>
      <c r="S87" s="2">
        <v>5</v>
      </c>
    </row>
    <row r="88" spans="1:19" ht="15">
      <c r="A88" s="90" t="s">
        <v>44</v>
      </c>
      <c r="B88" s="48" t="s">
        <v>53</v>
      </c>
      <c r="C88" s="76">
        <f t="shared" si="6"/>
        <v>84</v>
      </c>
      <c r="D88" s="76">
        <f t="shared" si="7"/>
        <v>82</v>
      </c>
      <c r="E88" s="76">
        <f t="shared" si="8"/>
        <v>166</v>
      </c>
      <c r="F88" s="76"/>
      <c r="H88" s="2">
        <v>2</v>
      </c>
      <c r="I88" s="2">
        <v>2</v>
      </c>
      <c r="J88" s="2">
        <v>4</v>
      </c>
      <c r="K88" s="2">
        <v>2</v>
      </c>
      <c r="Q88" s="2">
        <v>4</v>
      </c>
      <c r="R88" s="2">
        <v>2</v>
      </c>
      <c r="S88" s="2">
        <v>3</v>
      </c>
    </row>
    <row r="89" spans="1:19" ht="15">
      <c r="A89" s="90" t="s">
        <v>44</v>
      </c>
      <c r="B89" s="28" t="s">
        <v>64</v>
      </c>
      <c r="C89" s="76">
        <f t="shared" si="6"/>
        <v>73</v>
      </c>
      <c r="D89" s="76">
        <f t="shared" si="7"/>
        <v>92</v>
      </c>
      <c r="E89" s="76">
        <f t="shared" si="8"/>
        <v>165</v>
      </c>
      <c r="F89" s="76"/>
      <c r="G89" s="26"/>
      <c r="H89" s="2">
        <v>1</v>
      </c>
      <c r="I89" s="2">
        <v>2</v>
      </c>
      <c r="J89" s="2">
        <v>1</v>
      </c>
      <c r="K89" s="2">
        <v>3</v>
      </c>
      <c r="L89" s="2">
        <v>1</v>
      </c>
      <c r="M89" s="2">
        <v>2</v>
      </c>
      <c r="Q89" s="2">
        <v>4</v>
      </c>
      <c r="R89" s="2">
        <v>4</v>
      </c>
      <c r="S89" s="2">
        <v>2</v>
      </c>
    </row>
    <row r="90" spans="1:20" ht="15">
      <c r="A90" s="90" t="s">
        <v>44</v>
      </c>
      <c r="B90" s="48" t="s">
        <v>61</v>
      </c>
      <c r="C90" s="76">
        <f t="shared" si="6"/>
        <v>80</v>
      </c>
      <c r="D90" s="76">
        <f t="shared" si="7"/>
        <v>83</v>
      </c>
      <c r="E90" s="76">
        <f t="shared" si="8"/>
        <v>163</v>
      </c>
      <c r="F90" s="76"/>
      <c r="G90" s="26"/>
      <c r="H90" s="2">
        <v>4</v>
      </c>
      <c r="I90" s="2">
        <v>1</v>
      </c>
      <c r="J90" s="2">
        <v>1</v>
      </c>
      <c r="K90" s="2">
        <v>1</v>
      </c>
      <c r="L90" s="2">
        <v>1</v>
      </c>
      <c r="M90" s="2">
        <v>2</v>
      </c>
      <c r="Q90" s="2">
        <v>1</v>
      </c>
      <c r="R90" s="2">
        <v>2</v>
      </c>
      <c r="S90" s="2">
        <v>6</v>
      </c>
      <c r="T90" s="2">
        <v>1</v>
      </c>
    </row>
    <row r="91" spans="1:20" ht="15">
      <c r="A91" s="90" t="s">
        <v>44</v>
      </c>
      <c r="B91" s="48" t="s">
        <v>101</v>
      </c>
      <c r="C91" s="76">
        <f t="shared" si="6"/>
        <v>76</v>
      </c>
      <c r="D91" s="76">
        <f t="shared" si="7"/>
        <v>85</v>
      </c>
      <c r="E91" s="76">
        <f t="shared" si="8"/>
        <v>161</v>
      </c>
      <c r="F91" s="76"/>
      <c r="G91" s="26"/>
      <c r="H91" s="2">
        <v>1</v>
      </c>
      <c r="I91" s="2">
        <v>3</v>
      </c>
      <c r="J91" s="2">
        <v>2</v>
      </c>
      <c r="K91" s="2">
        <v>1</v>
      </c>
      <c r="L91" s="2">
        <v>2</v>
      </c>
      <c r="N91" s="2">
        <v>1</v>
      </c>
      <c r="Q91" s="2">
        <v>2</v>
      </c>
      <c r="R91" s="2">
        <v>3</v>
      </c>
      <c r="S91" s="2">
        <v>3</v>
      </c>
      <c r="T91" s="2">
        <v>2</v>
      </c>
    </row>
    <row r="92" spans="1:20" ht="15">
      <c r="A92" s="90" t="s">
        <v>44</v>
      </c>
      <c r="B92" s="28" t="s">
        <v>58</v>
      </c>
      <c r="C92" s="76">
        <f t="shared" si="6"/>
        <v>84</v>
      </c>
      <c r="D92" s="76">
        <f t="shared" si="7"/>
        <v>76</v>
      </c>
      <c r="E92" s="76">
        <f t="shared" si="8"/>
        <v>160</v>
      </c>
      <c r="F92" s="76"/>
      <c r="G92" s="26"/>
      <c r="H92" s="2">
        <v>2</v>
      </c>
      <c r="I92" s="2">
        <v>3</v>
      </c>
      <c r="J92" s="2">
        <v>3</v>
      </c>
      <c r="K92" s="2">
        <v>1</v>
      </c>
      <c r="L92" s="2">
        <v>1</v>
      </c>
      <c r="Q92" s="2">
        <v>1</v>
      </c>
      <c r="R92" s="2">
        <v>4</v>
      </c>
      <c r="S92" s="2">
        <v>2</v>
      </c>
      <c r="T92" s="2">
        <v>2</v>
      </c>
    </row>
    <row r="93" spans="1:20" ht="15">
      <c r="A93" s="90" t="s">
        <v>44</v>
      </c>
      <c r="B93" s="28" t="s">
        <v>99</v>
      </c>
      <c r="C93" s="76">
        <f t="shared" si="6"/>
        <v>75</v>
      </c>
      <c r="D93" s="76">
        <f t="shared" si="7"/>
        <v>85</v>
      </c>
      <c r="E93" s="76">
        <f t="shared" si="8"/>
        <v>160</v>
      </c>
      <c r="F93" s="76"/>
      <c r="G93" s="26"/>
      <c r="I93" s="2">
        <v>2</v>
      </c>
      <c r="J93" s="2">
        <v>3</v>
      </c>
      <c r="K93" s="2">
        <v>3</v>
      </c>
      <c r="L93" s="2">
        <v>2</v>
      </c>
      <c r="R93" s="2">
        <v>6</v>
      </c>
      <c r="S93" s="2">
        <v>3</v>
      </c>
      <c r="T93" s="2">
        <v>1</v>
      </c>
    </row>
    <row r="94" spans="1:20" ht="15">
      <c r="A94" s="90" t="s">
        <v>44</v>
      </c>
      <c r="B94" s="28" t="s">
        <v>46</v>
      </c>
      <c r="C94" s="76">
        <f t="shared" si="6"/>
        <v>70</v>
      </c>
      <c r="D94" s="76">
        <f t="shared" si="7"/>
        <v>90</v>
      </c>
      <c r="E94" s="76">
        <f t="shared" si="8"/>
        <v>160</v>
      </c>
      <c r="F94" s="76"/>
      <c r="I94" s="2">
        <v>1</v>
      </c>
      <c r="J94" s="2">
        <v>3</v>
      </c>
      <c r="K94" s="2">
        <v>2</v>
      </c>
      <c r="L94" s="2">
        <v>3</v>
      </c>
      <c r="M94" s="2">
        <v>1</v>
      </c>
      <c r="Q94" s="2">
        <v>3</v>
      </c>
      <c r="R94" s="2">
        <v>5</v>
      </c>
      <c r="S94" s="2">
        <v>1</v>
      </c>
      <c r="T94" s="2">
        <v>1</v>
      </c>
    </row>
    <row r="95" spans="1:19" ht="15">
      <c r="A95" s="90" t="s">
        <v>44</v>
      </c>
      <c r="B95" s="48" t="s">
        <v>110</v>
      </c>
      <c r="C95" s="76">
        <f t="shared" si="6"/>
        <v>72</v>
      </c>
      <c r="D95" s="76">
        <f t="shared" si="7"/>
        <v>87</v>
      </c>
      <c r="E95" s="76">
        <f t="shared" si="8"/>
        <v>159</v>
      </c>
      <c r="F95" s="76"/>
      <c r="H95" s="2">
        <v>1</v>
      </c>
      <c r="I95" s="2">
        <v>1</v>
      </c>
      <c r="J95" s="2">
        <v>2</v>
      </c>
      <c r="K95" s="2">
        <v>3</v>
      </c>
      <c r="L95" s="2">
        <v>1</v>
      </c>
      <c r="M95" s="2">
        <v>2</v>
      </c>
      <c r="Q95" s="2">
        <v>1</v>
      </c>
      <c r="R95" s="2">
        <v>5</v>
      </c>
      <c r="S95" s="2">
        <v>4</v>
      </c>
    </row>
    <row r="96" spans="1:20" ht="15">
      <c r="A96" s="90" t="s">
        <v>44</v>
      </c>
      <c r="B96" s="28" t="s">
        <v>113</v>
      </c>
      <c r="C96" s="76">
        <f t="shared" si="6"/>
        <v>69</v>
      </c>
      <c r="D96" s="76">
        <f t="shared" si="7"/>
        <v>89</v>
      </c>
      <c r="E96" s="76">
        <f t="shared" si="8"/>
        <v>158</v>
      </c>
      <c r="F96" s="76"/>
      <c r="H96" s="2">
        <v>1</v>
      </c>
      <c r="I96" s="2">
        <v>1</v>
      </c>
      <c r="J96" s="2">
        <v>2</v>
      </c>
      <c r="K96" s="2">
        <v>3</v>
      </c>
      <c r="M96" s="2">
        <v>1</v>
      </c>
      <c r="N96" s="2">
        <v>2</v>
      </c>
      <c r="Q96" s="2">
        <v>3</v>
      </c>
      <c r="R96" s="2">
        <v>4</v>
      </c>
      <c r="S96" s="2">
        <v>2</v>
      </c>
      <c r="T96" s="2">
        <v>1</v>
      </c>
    </row>
    <row r="97" spans="1:19" ht="15">
      <c r="A97" s="90" t="s">
        <v>44</v>
      </c>
      <c r="B97" s="48" t="s">
        <v>92</v>
      </c>
      <c r="C97" s="76">
        <f t="shared" si="6"/>
        <v>68</v>
      </c>
      <c r="D97" s="76">
        <f t="shared" si="7"/>
        <v>90</v>
      </c>
      <c r="E97" s="76">
        <f t="shared" si="8"/>
        <v>158</v>
      </c>
      <c r="F97" s="76"/>
      <c r="I97" s="2">
        <v>2</v>
      </c>
      <c r="J97" s="2">
        <v>2</v>
      </c>
      <c r="K97" s="2">
        <v>1</v>
      </c>
      <c r="L97" s="2">
        <v>3</v>
      </c>
      <c r="M97" s="2">
        <v>1</v>
      </c>
      <c r="N97" s="2">
        <v>1</v>
      </c>
      <c r="Q97" s="2">
        <v>4</v>
      </c>
      <c r="R97" s="2">
        <v>2</v>
      </c>
      <c r="S97" s="2">
        <v>4</v>
      </c>
    </row>
    <row r="98" spans="1:20" ht="15">
      <c r="A98" s="90" t="s">
        <v>44</v>
      </c>
      <c r="B98" s="28" t="s">
        <v>95</v>
      </c>
      <c r="C98" s="76">
        <f t="shared" si="6"/>
        <v>78</v>
      </c>
      <c r="D98" s="76">
        <f t="shared" si="7"/>
        <v>79</v>
      </c>
      <c r="E98" s="76">
        <f t="shared" si="8"/>
        <v>157</v>
      </c>
      <c r="F98" s="76"/>
      <c r="G98" s="26"/>
      <c r="H98" s="2">
        <v>1</v>
      </c>
      <c r="I98" s="2">
        <v>1</v>
      </c>
      <c r="J98" s="2">
        <v>4</v>
      </c>
      <c r="K98" s="2">
        <v>3</v>
      </c>
      <c r="L98" s="2">
        <v>1</v>
      </c>
      <c r="Q98" s="2">
        <v>1</v>
      </c>
      <c r="R98" s="2">
        <v>2</v>
      </c>
      <c r="S98" s="2">
        <v>2</v>
      </c>
      <c r="T98" s="2">
        <v>5</v>
      </c>
    </row>
    <row r="99" spans="1:21" ht="15">
      <c r="A99" s="90" t="s">
        <v>44</v>
      </c>
      <c r="B99" s="28" t="s">
        <v>41</v>
      </c>
      <c r="C99" s="76">
        <f t="shared" si="6"/>
        <v>73</v>
      </c>
      <c r="D99" s="76">
        <f t="shared" si="7"/>
        <v>83</v>
      </c>
      <c r="E99" s="76">
        <f t="shared" si="8"/>
        <v>156</v>
      </c>
      <c r="F99" s="76"/>
      <c r="H99" s="2">
        <v>1</v>
      </c>
      <c r="I99" s="2">
        <v>2</v>
      </c>
      <c r="J99" s="2">
        <v>1</v>
      </c>
      <c r="K99" s="2">
        <v>2</v>
      </c>
      <c r="L99" s="2">
        <v>3</v>
      </c>
      <c r="M99" s="2">
        <v>1</v>
      </c>
      <c r="Q99" s="2">
        <v>2</v>
      </c>
      <c r="R99" s="2">
        <v>2</v>
      </c>
      <c r="S99" s="2">
        <v>4</v>
      </c>
      <c r="T99" s="2">
        <v>1</v>
      </c>
      <c r="U99" s="2">
        <v>1</v>
      </c>
    </row>
    <row r="100" spans="1:19" ht="15">
      <c r="A100" s="90" t="s">
        <v>44</v>
      </c>
      <c r="B100" s="28" t="s">
        <v>48</v>
      </c>
      <c r="C100" s="76">
        <f t="shared" si="6"/>
        <v>68</v>
      </c>
      <c r="D100" s="76">
        <f t="shared" si="7"/>
        <v>87</v>
      </c>
      <c r="E100" s="76">
        <f t="shared" si="8"/>
        <v>155</v>
      </c>
      <c r="F100" s="76"/>
      <c r="G100" s="26"/>
      <c r="I100" s="2">
        <v>1</v>
      </c>
      <c r="J100" s="2">
        <v>2</v>
      </c>
      <c r="K100" s="2">
        <v>3</v>
      </c>
      <c r="L100" s="2">
        <v>3</v>
      </c>
      <c r="N100" s="2">
        <v>1</v>
      </c>
      <c r="R100" s="2">
        <v>7</v>
      </c>
      <c r="S100" s="2">
        <v>3</v>
      </c>
    </row>
    <row r="101" spans="1:20" ht="15">
      <c r="A101" s="90" t="s">
        <v>44</v>
      </c>
      <c r="B101" s="48" t="s">
        <v>91</v>
      </c>
      <c r="C101" s="76">
        <f t="shared" si="6"/>
        <v>73</v>
      </c>
      <c r="D101" s="76">
        <f t="shared" si="7"/>
        <v>79</v>
      </c>
      <c r="E101" s="76">
        <f t="shared" si="8"/>
        <v>152</v>
      </c>
      <c r="F101" s="76"/>
      <c r="G101" s="26"/>
      <c r="I101" s="2">
        <v>2</v>
      </c>
      <c r="J101" s="2">
        <v>2</v>
      </c>
      <c r="K101" s="2">
        <v>3</v>
      </c>
      <c r="L101" s="2">
        <v>3</v>
      </c>
      <c r="Q101" s="2">
        <v>3</v>
      </c>
      <c r="R101" s="2">
        <v>2</v>
      </c>
      <c r="S101" s="2">
        <v>3</v>
      </c>
      <c r="T101" s="2">
        <v>1</v>
      </c>
    </row>
    <row r="102" spans="1:21" ht="15">
      <c r="A102" s="90" t="s">
        <v>44</v>
      </c>
      <c r="B102" s="48" t="s">
        <v>112</v>
      </c>
      <c r="C102" s="76">
        <f aca="true" t="shared" si="9" ref="C102:C120">H102*10+I102*9+J102*8+K102*7+L102*6+M102*5+N102*4+O102</f>
        <v>74</v>
      </c>
      <c r="D102" s="76">
        <f aca="true" t="shared" si="10" ref="D102:D120">Q102*10+R102*9+S102*8+T102*7+U102*6+V102*5+W102*4+X102</f>
        <v>75</v>
      </c>
      <c r="E102" s="76">
        <f aca="true" t="shared" si="11" ref="E102:E133">SUM(C102:D102)</f>
        <v>149</v>
      </c>
      <c r="F102" s="76"/>
      <c r="H102" s="2">
        <v>1</v>
      </c>
      <c r="I102" s="2">
        <v>3</v>
      </c>
      <c r="J102" s="2">
        <v>1</v>
      </c>
      <c r="K102" s="2">
        <v>1</v>
      </c>
      <c r="L102" s="2">
        <v>2</v>
      </c>
      <c r="M102" s="2">
        <v>2</v>
      </c>
      <c r="Q102" s="2">
        <v>1</v>
      </c>
      <c r="R102" s="2">
        <v>3</v>
      </c>
      <c r="S102" s="2">
        <v>4</v>
      </c>
      <c r="U102" s="2">
        <v>1</v>
      </c>
    </row>
    <row r="103" spans="1:20" ht="15">
      <c r="A103" s="90" t="s">
        <v>44</v>
      </c>
      <c r="B103" s="48" t="s">
        <v>60</v>
      </c>
      <c r="C103" s="76">
        <f t="shared" si="9"/>
        <v>52</v>
      </c>
      <c r="D103" s="76">
        <f t="shared" si="10"/>
        <v>88</v>
      </c>
      <c r="E103" s="76">
        <f t="shared" si="11"/>
        <v>140</v>
      </c>
      <c r="F103" s="76"/>
      <c r="J103" s="2">
        <v>1</v>
      </c>
      <c r="K103" s="2">
        <v>1</v>
      </c>
      <c r="L103" s="2">
        <v>3</v>
      </c>
      <c r="M103" s="2">
        <v>1</v>
      </c>
      <c r="N103" s="2">
        <v>2</v>
      </c>
      <c r="O103" s="2">
        <v>6</v>
      </c>
      <c r="Q103" s="2">
        <v>3</v>
      </c>
      <c r="R103" s="2">
        <v>4</v>
      </c>
      <c r="S103" s="2">
        <v>1</v>
      </c>
      <c r="T103" s="2">
        <v>2</v>
      </c>
    </row>
    <row r="104" spans="1:20" ht="15">
      <c r="A104" s="90" t="s">
        <v>44</v>
      </c>
      <c r="B104" s="48" t="s">
        <v>60</v>
      </c>
      <c r="C104" s="76">
        <f t="shared" si="9"/>
        <v>52</v>
      </c>
      <c r="D104" s="76">
        <f t="shared" si="10"/>
        <v>86</v>
      </c>
      <c r="E104" s="76">
        <f t="shared" si="11"/>
        <v>138</v>
      </c>
      <c r="F104" s="76"/>
      <c r="I104" s="2">
        <v>2</v>
      </c>
      <c r="K104" s="2">
        <v>2</v>
      </c>
      <c r="L104" s="2">
        <v>2</v>
      </c>
      <c r="M104" s="2">
        <v>1</v>
      </c>
      <c r="O104" s="2">
        <v>3</v>
      </c>
      <c r="Q104" s="2">
        <v>1</v>
      </c>
      <c r="R104" s="2">
        <v>5</v>
      </c>
      <c r="S104" s="2">
        <v>3</v>
      </c>
      <c r="T104" s="2">
        <v>1</v>
      </c>
    </row>
    <row r="105" spans="1:21" ht="15">
      <c r="A105" s="90" t="s">
        <v>44</v>
      </c>
      <c r="B105" s="48" t="s">
        <v>108</v>
      </c>
      <c r="C105" s="76">
        <f t="shared" si="9"/>
        <v>64</v>
      </c>
      <c r="D105" s="76">
        <f t="shared" si="10"/>
        <v>72</v>
      </c>
      <c r="E105" s="76">
        <f t="shared" si="11"/>
        <v>136</v>
      </c>
      <c r="F105" s="76"/>
      <c r="G105" s="26"/>
      <c r="I105" s="2">
        <v>2</v>
      </c>
      <c r="J105" s="2">
        <v>2</v>
      </c>
      <c r="K105" s="2">
        <v>1</v>
      </c>
      <c r="L105" s="2">
        <v>1</v>
      </c>
      <c r="M105" s="2">
        <v>1</v>
      </c>
      <c r="N105" s="2">
        <v>3</v>
      </c>
      <c r="Q105" s="2">
        <v>1</v>
      </c>
      <c r="R105" s="2">
        <v>1</v>
      </c>
      <c r="S105" s="2">
        <v>5</v>
      </c>
      <c r="T105" s="2">
        <v>1</v>
      </c>
      <c r="U105" s="2">
        <v>1</v>
      </c>
    </row>
    <row r="106" spans="1:21" ht="15">
      <c r="A106" s="90" t="s">
        <v>44</v>
      </c>
      <c r="B106" s="28" t="s">
        <v>102</v>
      </c>
      <c r="C106" s="76">
        <f t="shared" si="9"/>
        <v>61</v>
      </c>
      <c r="D106" s="76">
        <f t="shared" si="10"/>
        <v>68</v>
      </c>
      <c r="E106" s="76">
        <f t="shared" si="11"/>
        <v>129</v>
      </c>
      <c r="F106" s="76"/>
      <c r="H106" s="2">
        <v>1</v>
      </c>
      <c r="J106" s="2">
        <v>3</v>
      </c>
      <c r="K106" s="2">
        <v>3</v>
      </c>
      <c r="O106" s="2">
        <v>6</v>
      </c>
      <c r="R106" s="2">
        <v>1</v>
      </c>
      <c r="S106" s="2">
        <v>4</v>
      </c>
      <c r="T106" s="2">
        <v>3</v>
      </c>
      <c r="U106" s="2">
        <v>1</v>
      </c>
    </row>
    <row r="107" spans="1:21" ht="15">
      <c r="A107" s="90" t="s">
        <v>44</v>
      </c>
      <c r="B107" s="48" t="s">
        <v>62</v>
      </c>
      <c r="C107" s="76">
        <f t="shared" si="9"/>
        <v>69</v>
      </c>
      <c r="D107" s="76">
        <f t="shared" si="10"/>
        <v>58</v>
      </c>
      <c r="E107" s="76">
        <f t="shared" si="11"/>
        <v>127</v>
      </c>
      <c r="F107" s="76"/>
      <c r="G107" s="26"/>
      <c r="H107" s="2">
        <v>1</v>
      </c>
      <c r="I107" s="2">
        <v>1</v>
      </c>
      <c r="J107" s="2">
        <v>1</v>
      </c>
      <c r="K107" s="2">
        <v>3</v>
      </c>
      <c r="L107" s="2">
        <v>2</v>
      </c>
      <c r="M107" s="2">
        <v>1</v>
      </c>
      <c r="N107" s="2">
        <v>1</v>
      </c>
      <c r="Q107" s="2">
        <v>1</v>
      </c>
      <c r="R107" s="2">
        <v>3</v>
      </c>
      <c r="S107" s="2">
        <v>1</v>
      </c>
      <c r="T107" s="2">
        <v>1</v>
      </c>
      <c r="U107" s="2">
        <v>1</v>
      </c>
    </row>
    <row r="108" spans="1:20" ht="15">
      <c r="A108" s="90" t="s">
        <v>44</v>
      </c>
      <c r="B108" s="48" t="s">
        <v>117</v>
      </c>
      <c r="C108" s="76">
        <f t="shared" si="9"/>
        <v>51</v>
      </c>
      <c r="D108" s="76">
        <f t="shared" si="10"/>
        <v>75</v>
      </c>
      <c r="E108" s="76">
        <f t="shared" si="11"/>
        <v>126</v>
      </c>
      <c r="F108" s="76"/>
      <c r="J108" s="2">
        <v>2</v>
      </c>
      <c r="K108" s="2">
        <v>1</v>
      </c>
      <c r="L108" s="2">
        <v>2</v>
      </c>
      <c r="M108" s="2">
        <v>1</v>
      </c>
      <c r="O108" s="2">
        <v>11</v>
      </c>
      <c r="Q108" s="2">
        <v>2</v>
      </c>
      <c r="R108" s="2">
        <v>2</v>
      </c>
      <c r="S108" s="2">
        <v>2</v>
      </c>
      <c r="T108" s="2">
        <v>3</v>
      </c>
    </row>
    <row r="109" spans="1:20" ht="15">
      <c r="A109" s="90" t="s">
        <v>44</v>
      </c>
      <c r="B109" s="48" t="s">
        <v>106</v>
      </c>
      <c r="C109" s="76">
        <f t="shared" si="9"/>
        <v>40</v>
      </c>
      <c r="D109" s="76">
        <f t="shared" si="10"/>
        <v>83</v>
      </c>
      <c r="E109" s="76">
        <f t="shared" si="11"/>
        <v>123</v>
      </c>
      <c r="F109" s="76"/>
      <c r="I109" s="2">
        <v>2</v>
      </c>
      <c r="K109" s="2">
        <v>1</v>
      </c>
      <c r="M109" s="2">
        <v>1</v>
      </c>
      <c r="O109" s="2">
        <v>10</v>
      </c>
      <c r="Q109" s="2">
        <v>1</v>
      </c>
      <c r="R109" s="2">
        <v>2</v>
      </c>
      <c r="S109" s="2">
        <v>6</v>
      </c>
      <c r="T109" s="2">
        <v>1</v>
      </c>
    </row>
    <row r="110" spans="1:20" ht="15">
      <c r="A110" s="90" t="s">
        <v>44</v>
      </c>
      <c r="B110" s="28" t="s">
        <v>90</v>
      </c>
      <c r="C110" s="76">
        <f t="shared" si="9"/>
        <v>37</v>
      </c>
      <c r="D110" s="76">
        <f t="shared" si="10"/>
        <v>86</v>
      </c>
      <c r="E110" s="76">
        <f t="shared" si="11"/>
        <v>123</v>
      </c>
      <c r="F110" s="76"/>
      <c r="G110" s="26"/>
      <c r="I110" s="2">
        <v>1</v>
      </c>
      <c r="K110" s="2">
        <v>1</v>
      </c>
      <c r="L110" s="2">
        <v>1</v>
      </c>
      <c r="M110" s="2">
        <v>1</v>
      </c>
      <c r="N110" s="2">
        <v>2</v>
      </c>
      <c r="O110" s="2">
        <v>2</v>
      </c>
      <c r="Q110" s="2">
        <v>1</v>
      </c>
      <c r="R110" s="2">
        <v>6</v>
      </c>
      <c r="S110" s="2">
        <v>1</v>
      </c>
      <c r="T110" s="2">
        <v>2</v>
      </c>
    </row>
    <row r="111" spans="1:21" ht="15">
      <c r="A111" s="90" t="s">
        <v>44</v>
      </c>
      <c r="B111" s="48" t="s">
        <v>83</v>
      </c>
      <c r="C111" s="76">
        <f t="shared" si="9"/>
        <v>51</v>
      </c>
      <c r="D111" s="76">
        <f t="shared" si="10"/>
        <v>67</v>
      </c>
      <c r="E111" s="76">
        <f t="shared" si="11"/>
        <v>118</v>
      </c>
      <c r="F111" s="76"/>
      <c r="I111" s="2">
        <v>3</v>
      </c>
      <c r="K111" s="2">
        <v>1</v>
      </c>
      <c r="N111" s="2">
        <v>2</v>
      </c>
      <c r="O111" s="2">
        <v>9</v>
      </c>
      <c r="Q111" s="2">
        <v>1</v>
      </c>
      <c r="R111" s="2">
        <v>1</v>
      </c>
      <c r="S111" s="2">
        <v>2</v>
      </c>
      <c r="T111" s="2">
        <v>2</v>
      </c>
      <c r="U111" s="2">
        <v>3</v>
      </c>
    </row>
    <row r="112" spans="1:21" ht="15">
      <c r="A112" s="90" t="s">
        <v>44</v>
      </c>
      <c r="B112" s="48" t="s">
        <v>111</v>
      </c>
      <c r="C112" s="76">
        <f t="shared" si="9"/>
        <v>53</v>
      </c>
      <c r="D112" s="76">
        <f t="shared" si="10"/>
        <v>62</v>
      </c>
      <c r="E112" s="76">
        <f t="shared" si="11"/>
        <v>115</v>
      </c>
      <c r="F112" s="76"/>
      <c r="H112" s="2">
        <v>1</v>
      </c>
      <c r="J112" s="2">
        <v>1</v>
      </c>
      <c r="K112" s="2">
        <v>2</v>
      </c>
      <c r="N112" s="2">
        <v>3</v>
      </c>
      <c r="O112" s="2">
        <v>9</v>
      </c>
      <c r="S112" s="2">
        <v>2</v>
      </c>
      <c r="T112" s="2">
        <v>4</v>
      </c>
      <c r="U112" s="2">
        <v>3</v>
      </c>
    </row>
    <row r="113" spans="1:21" ht="15">
      <c r="A113" s="90" t="s">
        <v>44</v>
      </c>
      <c r="B113" s="48" t="s">
        <v>116</v>
      </c>
      <c r="C113" s="76">
        <f t="shared" si="9"/>
        <v>50</v>
      </c>
      <c r="D113" s="76">
        <f t="shared" si="10"/>
        <v>57</v>
      </c>
      <c r="E113" s="76">
        <f t="shared" si="11"/>
        <v>107</v>
      </c>
      <c r="F113" s="76"/>
      <c r="J113" s="2">
        <v>1</v>
      </c>
      <c r="K113" s="2">
        <v>2</v>
      </c>
      <c r="M113" s="2">
        <v>2</v>
      </c>
      <c r="N113" s="2">
        <v>3</v>
      </c>
      <c r="O113" s="2">
        <v>6</v>
      </c>
      <c r="S113" s="2">
        <v>4</v>
      </c>
      <c r="T113" s="2">
        <v>1</v>
      </c>
      <c r="U113" s="2">
        <v>3</v>
      </c>
    </row>
    <row r="114" spans="1:21" ht="15">
      <c r="A114" s="90" t="s">
        <v>44</v>
      </c>
      <c r="B114" s="28" t="s">
        <v>74</v>
      </c>
      <c r="C114" s="76">
        <f t="shared" si="9"/>
        <v>53</v>
      </c>
      <c r="D114" s="76">
        <f t="shared" si="10"/>
        <v>45</v>
      </c>
      <c r="E114" s="76">
        <f t="shared" si="11"/>
        <v>98</v>
      </c>
      <c r="F114" s="76"/>
      <c r="G114" s="26"/>
      <c r="J114" s="2">
        <v>2</v>
      </c>
      <c r="K114" s="2">
        <v>2</v>
      </c>
      <c r="L114" s="2">
        <v>1</v>
      </c>
      <c r="N114" s="2">
        <v>3</v>
      </c>
      <c r="O114" s="2">
        <v>5</v>
      </c>
      <c r="S114" s="2">
        <v>4</v>
      </c>
      <c r="T114" s="2">
        <v>1</v>
      </c>
      <c r="U114" s="2">
        <v>1</v>
      </c>
    </row>
    <row r="115" spans="1:22" ht="15">
      <c r="A115" s="90" t="s">
        <v>44</v>
      </c>
      <c r="B115" s="48" t="s">
        <v>104</v>
      </c>
      <c r="C115" s="76">
        <f t="shared" si="9"/>
        <v>40</v>
      </c>
      <c r="D115" s="76">
        <f t="shared" si="10"/>
        <v>44</v>
      </c>
      <c r="E115" s="76">
        <f t="shared" si="11"/>
        <v>84</v>
      </c>
      <c r="F115" s="76"/>
      <c r="G115" s="26"/>
      <c r="I115" s="2">
        <v>1</v>
      </c>
      <c r="M115" s="2">
        <v>2</v>
      </c>
      <c r="N115" s="2">
        <v>2</v>
      </c>
      <c r="O115" s="2">
        <v>13</v>
      </c>
      <c r="S115" s="2">
        <v>1</v>
      </c>
      <c r="T115" s="2">
        <v>1</v>
      </c>
      <c r="U115" s="2">
        <v>4</v>
      </c>
      <c r="V115" s="2">
        <v>1</v>
      </c>
    </row>
    <row r="116" spans="1:22" ht="15">
      <c r="A116" s="90" t="s">
        <v>44</v>
      </c>
      <c r="B116" s="28" t="s">
        <v>75</v>
      </c>
      <c r="C116" s="76">
        <f t="shared" si="9"/>
        <v>41</v>
      </c>
      <c r="D116" s="76">
        <f t="shared" si="10"/>
        <v>40</v>
      </c>
      <c r="E116" s="76">
        <f t="shared" si="11"/>
        <v>81</v>
      </c>
      <c r="F116" s="76"/>
      <c r="G116" s="26"/>
      <c r="L116" s="2">
        <v>2</v>
      </c>
      <c r="M116" s="2">
        <v>2</v>
      </c>
      <c r="N116" s="2">
        <v>2</v>
      </c>
      <c r="O116" s="2">
        <v>11</v>
      </c>
      <c r="Q116" s="2">
        <v>1</v>
      </c>
      <c r="T116" s="2">
        <v>1</v>
      </c>
      <c r="U116" s="2">
        <v>3</v>
      </c>
      <c r="V116" s="2">
        <v>1</v>
      </c>
    </row>
    <row r="117" spans="1:22" ht="15">
      <c r="A117" s="90" t="s">
        <v>44</v>
      </c>
      <c r="B117" s="48" t="s">
        <v>105</v>
      </c>
      <c r="C117" s="76">
        <f t="shared" si="9"/>
        <v>23</v>
      </c>
      <c r="D117" s="76">
        <f t="shared" si="10"/>
        <v>56</v>
      </c>
      <c r="E117" s="76">
        <f t="shared" si="11"/>
        <v>79</v>
      </c>
      <c r="F117" s="76"/>
      <c r="G117" s="26"/>
      <c r="L117" s="2">
        <v>1</v>
      </c>
      <c r="M117" s="2">
        <v>1</v>
      </c>
      <c r="N117" s="2">
        <v>2</v>
      </c>
      <c r="O117" s="2">
        <v>4</v>
      </c>
      <c r="Q117" s="2">
        <v>1</v>
      </c>
      <c r="S117" s="2">
        <v>2</v>
      </c>
      <c r="T117" s="2">
        <v>1</v>
      </c>
      <c r="U117" s="2">
        <v>3</v>
      </c>
      <c r="V117" s="2">
        <v>1</v>
      </c>
    </row>
    <row r="118" spans="1:22" ht="15">
      <c r="A118" s="90" t="s">
        <v>44</v>
      </c>
      <c r="B118" s="48" t="s">
        <v>115</v>
      </c>
      <c r="C118" s="76">
        <f t="shared" si="9"/>
        <v>0</v>
      </c>
      <c r="D118" s="76">
        <f t="shared" si="10"/>
        <v>64</v>
      </c>
      <c r="E118" s="76">
        <f t="shared" si="11"/>
        <v>64</v>
      </c>
      <c r="F118" s="76"/>
      <c r="H118" s="2">
        <v>0</v>
      </c>
      <c r="Q118" s="2">
        <v>1</v>
      </c>
      <c r="T118" s="2">
        <v>7</v>
      </c>
      <c r="V118" s="2">
        <v>1</v>
      </c>
    </row>
    <row r="119" spans="1:21" ht="15">
      <c r="A119" s="90" t="s">
        <v>44</v>
      </c>
      <c r="B119" s="48" t="s">
        <v>79</v>
      </c>
      <c r="C119" s="76">
        <f t="shared" si="9"/>
        <v>28</v>
      </c>
      <c r="D119" s="76">
        <f t="shared" si="10"/>
        <v>20</v>
      </c>
      <c r="E119" s="76">
        <f t="shared" si="11"/>
        <v>48</v>
      </c>
      <c r="F119" s="76"/>
      <c r="I119" s="2">
        <v>1</v>
      </c>
      <c r="K119" s="2">
        <v>1</v>
      </c>
      <c r="N119" s="2">
        <v>2</v>
      </c>
      <c r="O119" s="2">
        <v>4</v>
      </c>
      <c r="T119" s="2">
        <v>2</v>
      </c>
      <c r="U119" s="2">
        <v>1</v>
      </c>
    </row>
    <row r="120" spans="1:7" ht="15">
      <c r="A120" s="90" t="s">
        <v>44</v>
      </c>
      <c r="B120" s="28" t="s">
        <v>76</v>
      </c>
      <c r="C120" s="76">
        <f t="shared" si="9"/>
        <v>0</v>
      </c>
      <c r="D120" s="76">
        <f t="shared" si="10"/>
        <v>0</v>
      </c>
      <c r="E120" s="76">
        <f t="shared" si="11"/>
        <v>0</v>
      </c>
      <c r="F120" s="76"/>
      <c r="G120" s="26"/>
    </row>
  </sheetData>
  <sheetProtection/>
  <mergeCells count="1">
    <mergeCell ref="A1:B1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28125" style="0" customWidth="1"/>
    <col min="2" max="2" width="34.140625" style="0" customWidth="1"/>
    <col min="3" max="3" width="12.8515625" style="2" customWidth="1"/>
    <col min="4" max="4" width="15.57421875" style="2" customWidth="1"/>
    <col min="7" max="12" width="9.140625" style="2" customWidth="1"/>
  </cols>
  <sheetData>
    <row r="1" spans="1:4" ht="18.75">
      <c r="A1" s="106" t="s">
        <v>10</v>
      </c>
      <c r="B1" s="106"/>
      <c r="D1" s="17" t="s">
        <v>2</v>
      </c>
    </row>
    <row r="2" spans="1:4" ht="15.75" thickBot="1">
      <c r="A2" s="4"/>
      <c r="D2" s="18"/>
    </row>
    <row r="3" spans="1:12" ht="15.75">
      <c r="A3" s="6" t="s">
        <v>6</v>
      </c>
      <c r="B3" s="7" t="s">
        <v>0</v>
      </c>
      <c r="C3" s="8" t="s">
        <v>7</v>
      </c>
      <c r="D3" s="16" t="s">
        <v>8</v>
      </c>
      <c r="E3" s="27" t="s">
        <v>18</v>
      </c>
      <c r="G3" s="79">
        <v>10</v>
      </c>
      <c r="H3" s="80">
        <v>9</v>
      </c>
      <c r="I3" s="80">
        <v>8</v>
      </c>
      <c r="J3" s="80">
        <v>7</v>
      </c>
      <c r="K3" s="80">
        <v>6</v>
      </c>
      <c r="L3" s="81" t="s">
        <v>31</v>
      </c>
    </row>
    <row r="4" spans="1:12" ht="15">
      <c r="A4" s="87"/>
      <c r="B4" s="48" t="s">
        <v>78</v>
      </c>
      <c r="C4" s="10">
        <f aca="true" t="shared" si="0" ref="C4:C13">G4*10+H4*9+I4*8+J4*7+K4*6+L4</f>
        <v>120</v>
      </c>
      <c r="D4" s="76">
        <v>1</v>
      </c>
      <c r="E4" s="28"/>
      <c r="F4" s="26"/>
      <c r="G4" s="76">
        <v>12</v>
      </c>
      <c r="H4" s="76"/>
      <c r="I4" s="76"/>
      <c r="J4" s="76"/>
      <c r="K4" s="76"/>
      <c r="L4" s="72"/>
    </row>
    <row r="5" spans="1:12" ht="15">
      <c r="A5" s="1"/>
      <c r="B5" s="48" t="s">
        <v>82</v>
      </c>
      <c r="C5" s="10">
        <f t="shared" si="0"/>
        <v>119</v>
      </c>
      <c r="D5" s="76">
        <v>2</v>
      </c>
      <c r="E5" s="28"/>
      <c r="G5" s="76">
        <v>11</v>
      </c>
      <c r="H5" s="76">
        <v>1</v>
      </c>
      <c r="I5" s="76"/>
      <c r="J5" s="76"/>
      <c r="K5" s="76"/>
      <c r="L5" s="76"/>
    </row>
    <row r="6" spans="1:12" ht="15">
      <c r="A6" s="1"/>
      <c r="B6" s="48" t="s">
        <v>73</v>
      </c>
      <c r="C6" s="10">
        <f t="shared" si="0"/>
        <v>118</v>
      </c>
      <c r="D6" s="76">
        <v>3</v>
      </c>
      <c r="E6" s="28"/>
      <c r="F6" s="26"/>
      <c r="G6" s="72">
        <v>10</v>
      </c>
      <c r="H6" s="72">
        <v>2</v>
      </c>
      <c r="I6" s="72"/>
      <c r="J6" s="72"/>
      <c r="K6" s="72"/>
      <c r="L6" s="76"/>
    </row>
    <row r="7" spans="1:12" ht="15">
      <c r="A7" s="87"/>
      <c r="B7" s="28" t="s">
        <v>38</v>
      </c>
      <c r="C7" s="10">
        <f t="shared" si="0"/>
        <v>114</v>
      </c>
      <c r="D7" s="76">
        <v>4</v>
      </c>
      <c r="E7" s="28"/>
      <c r="F7" s="26"/>
      <c r="G7" s="76">
        <v>7</v>
      </c>
      <c r="H7" s="76">
        <v>4</v>
      </c>
      <c r="I7" s="76">
        <v>1</v>
      </c>
      <c r="J7" s="76"/>
      <c r="K7" s="76"/>
      <c r="L7" s="72"/>
    </row>
    <row r="8" spans="1:12" ht="15">
      <c r="A8" s="1"/>
      <c r="B8" s="48" t="s">
        <v>39</v>
      </c>
      <c r="C8" s="10">
        <f t="shared" si="0"/>
        <v>107</v>
      </c>
      <c r="D8" s="76">
        <v>5</v>
      </c>
      <c r="E8" s="28"/>
      <c r="F8" s="26"/>
      <c r="G8" s="76">
        <v>4</v>
      </c>
      <c r="H8" s="76">
        <v>4</v>
      </c>
      <c r="I8" s="76">
        <v>3</v>
      </c>
      <c r="J8" s="76">
        <v>1</v>
      </c>
      <c r="K8" s="76"/>
      <c r="L8" s="76"/>
    </row>
    <row r="9" spans="1:12" ht="15">
      <c r="A9" s="1"/>
      <c r="B9" s="28" t="s">
        <v>99</v>
      </c>
      <c r="C9" s="73">
        <f t="shared" si="0"/>
        <v>100</v>
      </c>
      <c r="D9" s="76">
        <v>6</v>
      </c>
      <c r="E9" s="28"/>
      <c r="G9" s="99">
        <v>2</v>
      </c>
      <c r="H9" s="99">
        <v>3</v>
      </c>
      <c r="I9" s="99">
        <v>4</v>
      </c>
      <c r="J9" s="99">
        <v>3</v>
      </c>
      <c r="K9" s="99"/>
      <c r="L9" s="96"/>
    </row>
    <row r="10" spans="1:12" ht="15">
      <c r="A10" s="1"/>
      <c r="B10" s="48" t="s">
        <v>85</v>
      </c>
      <c r="C10" s="73">
        <f t="shared" si="0"/>
        <v>89</v>
      </c>
      <c r="D10" s="76">
        <v>7</v>
      </c>
      <c r="E10" s="28"/>
      <c r="F10" s="26"/>
      <c r="G10" s="76">
        <v>1</v>
      </c>
      <c r="H10" s="76">
        <v>4</v>
      </c>
      <c r="I10" s="76">
        <v>2</v>
      </c>
      <c r="J10" s="76">
        <v>3</v>
      </c>
      <c r="K10" s="76">
        <v>1</v>
      </c>
      <c r="L10" s="76"/>
    </row>
    <row r="11" spans="1:12" ht="15">
      <c r="A11" s="1"/>
      <c r="B11" s="28" t="s">
        <v>47</v>
      </c>
      <c r="C11" s="73">
        <f t="shared" si="0"/>
        <v>74</v>
      </c>
      <c r="D11" s="76">
        <v>8</v>
      </c>
      <c r="E11" s="28"/>
      <c r="F11" s="26"/>
      <c r="G11" s="76">
        <v>1</v>
      </c>
      <c r="H11" s="76">
        <v>3</v>
      </c>
      <c r="I11" s="76">
        <v>3</v>
      </c>
      <c r="J11" s="76">
        <v>1</v>
      </c>
      <c r="K11" s="76">
        <v>1</v>
      </c>
      <c r="L11" s="76"/>
    </row>
    <row r="12" spans="1:12" ht="15">
      <c r="A12" s="1"/>
      <c r="B12" s="48" t="s">
        <v>42</v>
      </c>
      <c r="C12" s="73">
        <f t="shared" si="0"/>
        <v>63</v>
      </c>
      <c r="D12" s="76">
        <v>9</v>
      </c>
      <c r="E12" s="28"/>
      <c r="G12" s="76">
        <v>1</v>
      </c>
      <c r="H12" s="76">
        <v>2</v>
      </c>
      <c r="I12" s="76">
        <v>1</v>
      </c>
      <c r="J12" s="76">
        <v>3</v>
      </c>
      <c r="K12" s="76">
        <v>1</v>
      </c>
      <c r="L12" s="76"/>
    </row>
    <row r="13" spans="1:12" ht="15">
      <c r="A13" s="1"/>
      <c r="B13" s="48" t="s">
        <v>52</v>
      </c>
      <c r="C13" s="76">
        <f t="shared" si="0"/>
        <v>59</v>
      </c>
      <c r="D13" s="76">
        <v>10</v>
      </c>
      <c r="E13" s="28"/>
      <c r="F13" s="26"/>
      <c r="G13" s="76">
        <v>1</v>
      </c>
      <c r="H13" s="76">
        <v>1</v>
      </c>
      <c r="I13" s="76">
        <v>1</v>
      </c>
      <c r="J13" s="76">
        <v>2</v>
      </c>
      <c r="K13" s="76">
        <v>3</v>
      </c>
      <c r="L13" s="76"/>
    </row>
    <row r="14" spans="1:12" ht="15">
      <c r="A14" s="1"/>
      <c r="B14" s="48"/>
      <c r="C14" s="76">
        <f>G14*10+H14*9+I14*8+J14*7+K14*6+L14</f>
        <v>0</v>
      </c>
      <c r="D14" s="10"/>
      <c r="E14" s="28"/>
      <c r="G14" s="76"/>
      <c r="H14" s="76"/>
      <c r="I14" s="76"/>
      <c r="J14" s="76"/>
      <c r="K14" s="76"/>
      <c r="L14" s="76"/>
    </row>
    <row r="15" spans="1:12" ht="15">
      <c r="A15" s="1"/>
      <c r="B15" s="48"/>
      <c r="C15" s="76">
        <f>G15*10+H15*9+I15*8+J15*7+K15*6+L15</f>
        <v>0</v>
      </c>
      <c r="D15" s="10"/>
      <c r="E15" s="28"/>
      <c r="F15" s="26"/>
      <c r="G15" s="76"/>
      <c r="H15" s="76"/>
      <c r="I15" s="76"/>
      <c r="J15" s="76"/>
      <c r="K15" s="76"/>
      <c r="L15" s="76"/>
    </row>
    <row r="16" spans="1:12" ht="15">
      <c r="A16" s="1"/>
      <c r="B16" s="48"/>
      <c r="C16" s="76">
        <f>G16*10+H16*9+I16*8+J16*7+K16*6+L16</f>
        <v>0</v>
      </c>
      <c r="D16" s="10"/>
      <c r="E16" s="28"/>
      <c r="G16" s="76"/>
      <c r="H16" s="76"/>
      <c r="I16" s="76"/>
      <c r="J16" s="76"/>
      <c r="K16" s="76"/>
      <c r="L16" s="76"/>
    </row>
    <row r="17" spans="1:12" ht="15">
      <c r="A17" s="50"/>
      <c r="B17" s="48"/>
      <c r="C17" s="76">
        <f>G17*10+H17*9+I17*8+J17*7+K17*6+L17</f>
        <v>0</v>
      </c>
      <c r="D17" s="10"/>
      <c r="E17" s="28"/>
      <c r="G17" s="76"/>
      <c r="H17" s="76"/>
      <c r="I17" s="76"/>
      <c r="J17" s="76"/>
      <c r="K17" s="76"/>
      <c r="L17" s="76"/>
    </row>
    <row r="18" spans="1:12" ht="15">
      <c r="A18" s="50"/>
      <c r="B18" s="28"/>
      <c r="C18" s="76">
        <f>G18*10+H18*9+I18*8+J18*7+K18*6+L18</f>
        <v>0</v>
      </c>
      <c r="D18" s="10"/>
      <c r="E18" s="28"/>
      <c r="F18" s="26"/>
      <c r="G18" s="76"/>
      <c r="H18" s="76"/>
      <c r="I18" s="76"/>
      <c r="J18" s="76"/>
      <c r="K18" s="76"/>
      <c r="L18" s="76"/>
    </row>
    <row r="19" spans="1:5" ht="15">
      <c r="A19" s="74"/>
      <c r="B19" s="26"/>
      <c r="C19" s="75"/>
      <c r="D19" s="75"/>
      <c r="E19" s="26"/>
    </row>
    <row r="20" spans="1:5" ht="15">
      <c r="A20" s="74"/>
      <c r="B20" s="26"/>
      <c r="C20" s="75"/>
      <c r="D20" s="75"/>
      <c r="E20" s="26"/>
    </row>
    <row r="21" spans="1:5" ht="15">
      <c r="A21" s="74"/>
      <c r="B21" s="26"/>
      <c r="C21" s="75"/>
      <c r="D21" s="75"/>
      <c r="E21" s="26"/>
    </row>
    <row r="22" spans="1:5" ht="15">
      <c r="A22" s="74"/>
      <c r="B22" s="26"/>
      <c r="C22" s="75"/>
      <c r="D22" s="75"/>
      <c r="E22" s="26"/>
    </row>
    <row r="23" spans="1:5" ht="15">
      <c r="A23" s="74"/>
      <c r="B23" s="26"/>
      <c r="C23" s="75"/>
      <c r="D23" s="75"/>
      <c r="E23" s="26"/>
    </row>
    <row r="24" spans="1:5" ht="15">
      <c r="A24" s="74"/>
      <c r="B24" s="26"/>
      <c r="C24" s="75"/>
      <c r="D24" s="75"/>
      <c r="E24" s="26"/>
    </row>
    <row r="25" spans="1:5" ht="15">
      <c r="A25" s="74"/>
      <c r="B25" s="26"/>
      <c r="C25" s="75"/>
      <c r="D25" s="75"/>
      <c r="E25" s="26"/>
    </row>
    <row r="26" spans="1:5" ht="15">
      <c r="A26" s="74"/>
      <c r="B26" s="74"/>
      <c r="C26" s="75"/>
      <c r="D26" s="75"/>
      <c r="E26" s="26"/>
    </row>
    <row r="27" spans="1:5" ht="15">
      <c r="A27" s="74"/>
      <c r="B27" s="74"/>
      <c r="C27" s="75"/>
      <c r="D27" s="75"/>
      <c r="E27" s="26"/>
    </row>
    <row r="28" spans="1:5" ht="15">
      <c r="A28" s="74"/>
      <c r="B28" s="74"/>
      <c r="C28" s="75"/>
      <c r="D28" s="75"/>
      <c r="E28" s="26"/>
    </row>
    <row r="29" spans="1:5" ht="15">
      <c r="A29" s="74"/>
      <c r="B29" s="74"/>
      <c r="C29" s="75"/>
      <c r="D29" s="75"/>
      <c r="E29" s="26"/>
    </row>
    <row r="30" spans="1:5" ht="15">
      <c r="A30" s="74"/>
      <c r="B30" s="74"/>
      <c r="C30" s="75"/>
      <c r="D30" s="75"/>
      <c r="E30" s="26"/>
    </row>
    <row r="31" spans="1:5" ht="15">
      <c r="A31" s="74"/>
      <c r="B31" s="74"/>
      <c r="C31" s="75"/>
      <c r="D31" s="75"/>
      <c r="E31" s="26"/>
    </row>
    <row r="32" spans="1:5" ht="15">
      <c r="A32" s="74"/>
      <c r="B32" s="74"/>
      <c r="C32" s="75"/>
      <c r="D32" s="75"/>
      <c r="E32" s="26"/>
    </row>
    <row r="33" spans="1:5" ht="15">
      <c r="A33" s="74"/>
      <c r="B33" s="74"/>
      <c r="C33" s="75"/>
      <c r="D33" s="75"/>
      <c r="E33" s="26"/>
    </row>
    <row r="34" spans="1:5" ht="15">
      <c r="A34" s="74"/>
      <c r="B34" s="74"/>
      <c r="C34" s="75"/>
      <c r="D34" s="75"/>
      <c r="E34" s="26"/>
    </row>
    <row r="35" spans="1:5" ht="15">
      <c r="A35" s="74"/>
      <c r="B35" s="74"/>
      <c r="C35" s="75"/>
      <c r="D35" s="75"/>
      <c r="E35" s="26"/>
    </row>
    <row r="36" spans="1:5" ht="15">
      <c r="A36" s="74"/>
      <c r="B36" s="74"/>
      <c r="C36" s="75"/>
      <c r="D36" s="75"/>
      <c r="E36" s="26"/>
    </row>
    <row r="37" spans="1:5" ht="15">
      <c r="A37" s="74"/>
      <c r="B37" s="74"/>
      <c r="C37" s="75"/>
      <c r="D37" s="75"/>
      <c r="E37" s="26"/>
    </row>
    <row r="38" spans="1:5" ht="15">
      <c r="A38" s="74"/>
      <c r="B38" s="74"/>
      <c r="C38" s="75"/>
      <c r="D38" s="75"/>
      <c r="E38" s="26"/>
    </row>
    <row r="39" spans="1:5" ht="15">
      <c r="A39" s="74"/>
      <c r="B39" s="74"/>
      <c r="C39" s="75"/>
      <c r="D39" s="75"/>
      <c r="E39" s="26"/>
    </row>
    <row r="40" spans="1:5" ht="15">
      <c r="A40" s="74"/>
      <c r="B40" s="74"/>
      <c r="C40" s="75"/>
      <c r="D40" s="75"/>
      <c r="E40" s="26"/>
    </row>
    <row r="41" spans="1:5" ht="15">
      <c r="A41" s="74"/>
      <c r="B41" s="74"/>
      <c r="C41" s="75"/>
      <c r="D41" s="75"/>
      <c r="E41" s="26"/>
    </row>
    <row r="42" spans="1:5" ht="15">
      <c r="A42" s="74"/>
      <c r="B42" s="74"/>
      <c r="C42" s="75"/>
      <c r="D42" s="75"/>
      <c r="E42" s="26"/>
    </row>
    <row r="43" spans="1:5" ht="15">
      <c r="A43" s="74"/>
      <c r="B43" s="74"/>
      <c r="C43" s="75"/>
      <c r="D43" s="75"/>
      <c r="E43" s="26"/>
    </row>
    <row r="44" spans="1:5" ht="15">
      <c r="A44" s="74"/>
      <c r="B44" s="74"/>
      <c r="C44" s="75"/>
      <c r="D44" s="75"/>
      <c r="E44" s="26"/>
    </row>
    <row r="45" spans="1:5" ht="15">
      <c r="A45" s="74"/>
      <c r="B45" s="74"/>
      <c r="C45" s="75"/>
      <c r="D45" s="75"/>
      <c r="E45" s="26"/>
    </row>
    <row r="46" spans="1:5" ht="15">
      <c r="A46" s="74"/>
      <c r="B46" s="74"/>
      <c r="C46" s="75"/>
      <c r="D46" s="75"/>
      <c r="E46" s="26"/>
    </row>
    <row r="47" spans="1:5" ht="15">
      <c r="A47" s="74"/>
      <c r="B47" s="74"/>
      <c r="C47" s="75"/>
      <c r="D47" s="75"/>
      <c r="E47" s="26"/>
    </row>
    <row r="48" spans="1:5" ht="15">
      <c r="A48" s="74"/>
      <c r="B48" s="74"/>
      <c r="C48" s="75"/>
      <c r="D48" s="75"/>
      <c r="E48" s="26"/>
    </row>
    <row r="49" spans="1:5" ht="15">
      <c r="A49" s="74"/>
      <c r="B49" s="74"/>
      <c r="C49" s="75"/>
      <c r="D49" s="75"/>
      <c r="E49" s="26"/>
    </row>
    <row r="50" spans="1:5" ht="15">
      <c r="A50" s="74"/>
      <c r="B50" s="74"/>
      <c r="C50" s="75"/>
      <c r="D50" s="75"/>
      <c r="E50" s="26"/>
    </row>
    <row r="51" spans="1:5" ht="15">
      <c r="A51" s="74"/>
      <c r="B51" s="74"/>
      <c r="C51" s="75"/>
      <c r="D51" s="75"/>
      <c r="E51" s="26"/>
    </row>
    <row r="52" spans="1:5" ht="15">
      <c r="A52" s="74"/>
      <c r="B52" s="74"/>
      <c r="C52" s="75"/>
      <c r="D52" s="75"/>
      <c r="E52" s="26"/>
    </row>
    <row r="53" spans="1:5" ht="15">
      <c r="A53" s="74"/>
      <c r="B53" s="74"/>
      <c r="C53" s="75"/>
      <c r="D53" s="75"/>
      <c r="E53" s="26"/>
    </row>
    <row r="54" spans="1:5" ht="15">
      <c r="A54" s="26"/>
      <c r="B54" s="26"/>
      <c r="C54" s="75"/>
      <c r="D54" s="75"/>
      <c r="E54" s="26"/>
    </row>
  </sheetData>
  <sheetProtection/>
  <mergeCells count="1">
    <mergeCell ref="A1:B1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G33" sqref="G33"/>
    </sheetView>
  </sheetViews>
  <sheetFormatPr defaultColWidth="9.140625" defaultRowHeight="15"/>
  <cols>
    <col min="2" max="2" width="29.28125" style="0" customWidth="1"/>
    <col min="3" max="3" width="11.57421875" style="0" customWidth="1"/>
    <col min="4" max="5" width="11.57421875" style="2" customWidth="1"/>
    <col min="6" max="6" width="12.28125" style="2" customWidth="1"/>
  </cols>
  <sheetData>
    <row r="1" spans="1:6" ht="18.75">
      <c r="A1" s="107" t="s">
        <v>11</v>
      </c>
      <c r="B1" s="107"/>
      <c r="C1" s="25"/>
      <c r="F1" s="19" t="s">
        <v>3</v>
      </c>
    </row>
    <row r="2" ht="15">
      <c r="A2" s="20"/>
    </row>
    <row r="3" spans="1:11" ht="15.75">
      <c r="A3" s="21" t="s">
        <v>6</v>
      </c>
      <c r="B3" s="7" t="s">
        <v>0</v>
      </c>
      <c r="C3" s="7" t="s">
        <v>7</v>
      </c>
      <c r="D3" s="8" t="s">
        <v>19</v>
      </c>
      <c r="E3" s="8" t="s">
        <v>17</v>
      </c>
      <c r="F3" s="8" t="s">
        <v>8</v>
      </c>
      <c r="H3" s="89" t="s">
        <v>65</v>
      </c>
      <c r="I3" s="89" t="s">
        <v>66</v>
      </c>
      <c r="J3" s="89" t="s">
        <v>67</v>
      </c>
      <c r="K3" s="89" t="s">
        <v>68</v>
      </c>
    </row>
    <row r="4" spans="1:11" ht="15">
      <c r="A4" s="1"/>
      <c r="B4" s="48" t="s">
        <v>89</v>
      </c>
      <c r="C4" s="23">
        <f aca="true" t="shared" si="0" ref="C4:C34">SUM(H4:K4)</f>
        <v>63</v>
      </c>
      <c r="D4" s="10">
        <v>11.78</v>
      </c>
      <c r="E4" s="10">
        <f aca="true" t="shared" si="1" ref="E4:E34">C4-D4</f>
        <v>51.22</v>
      </c>
      <c r="F4" s="10">
        <v>1</v>
      </c>
      <c r="H4">
        <v>19</v>
      </c>
      <c r="I4" s="88">
        <v>17</v>
      </c>
      <c r="J4" s="88">
        <v>17</v>
      </c>
      <c r="K4" s="88">
        <v>10</v>
      </c>
    </row>
    <row r="5" spans="1:11" ht="15">
      <c r="A5" s="1"/>
      <c r="B5" s="48" t="s">
        <v>77</v>
      </c>
      <c r="C5" s="23">
        <f t="shared" si="0"/>
        <v>61</v>
      </c>
      <c r="D5" s="10">
        <v>15.36</v>
      </c>
      <c r="E5" s="10">
        <f t="shared" si="1"/>
        <v>45.64</v>
      </c>
      <c r="F5" s="10">
        <v>2</v>
      </c>
      <c r="H5">
        <v>19</v>
      </c>
      <c r="I5" s="88">
        <v>20</v>
      </c>
      <c r="J5" s="88">
        <v>9</v>
      </c>
      <c r="K5" s="88">
        <v>13</v>
      </c>
    </row>
    <row r="6" spans="1:11" ht="15">
      <c r="A6" s="1"/>
      <c r="B6" s="48" t="s">
        <v>109</v>
      </c>
      <c r="C6" s="23">
        <f t="shared" si="0"/>
        <v>65</v>
      </c>
      <c r="D6" s="10">
        <v>20.36</v>
      </c>
      <c r="E6" s="10">
        <f t="shared" si="1"/>
        <v>44.64</v>
      </c>
      <c r="F6" s="10">
        <v>3</v>
      </c>
      <c r="H6">
        <v>18</v>
      </c>
      <c r="I6" s="88">
        <v>19</v>
      </c>
      <c r="J6" s="88">
        <v>18</v>
      </c>
      <c r="K6" s="88">
        <v>10</v>
      </c>
    </row>
    <row r="7" spans="1:11" ht="15">
      <c r="A7" s="1"/>
      <c r="B7" s="28" t="s">
        <v>36</v>
      </c>
      <c r="C7" s="23">
        <f t="shared" si="0"/>
        <v>62</v>
      </c>
      <c r="D7" s="10">
        <v>21.62</v>
      </c>
      <c r="E7" s="10">
        <f t="shared" si="1"/>
        <v>40.379999999999995</v>
      </c>
      <c r="F7" s="10">
        <v>4</v>
      </c>
      <c r="H7">
        <v>19</v>
      </c>
      <c r="I7" s="88">
        <v>18</v>
      </c>
      <c r="J7" s="88">
        <v>15</v>
      </c>
      <c r="K7" s="88">
        <v>10</v>
      </c>
    </row>
    <row r="8" spans="1:11" ht="15">
      <c r="A8" s="1"/>
      <c r="B8" s="28" t="s">
        <v>122</v>
      </c>
      <c r="C8" s="23">
        <f t="shared" si="0"/>
        <v>49</v>
      </c>
      <c r="D8" s="10">
        <v>11.01</v>
      </c>
      <c r="E8" s="10">
        <f t="shared" si="1"/>
        <v>37.99</v>
      </c>
      <c r="F8" s="10">
        <v>5</v>
      </c>
      <c r="H8">
        <v>20</v>
      </c>
      <c r="I8" s="88">
        <v>0</v>
      </c>
      <c r="J8" s="88">
        <v>15</v>
      </c>
      <c r="K8" s="88">
        <v>14</v>
      </c>
    </row>
    <row r="9" spans="1:11" ht="15">
      <c r="A9" s="1"/>
      <c r="B9" s="48" t="s">
        <v>34</v>
      </c>
      <c r="C9" s="23">
        <f t="shared" si="0"/>
        <v>51</v>
      </c>
      <c r="D9" s="10">
        <v>13.85</v>
      </c>
      <c r="E9" s="10">
        <f t="shared" si="1"/>
        <v>37.15</v>
      </c>
      <c r="F9" s="10">
        <v>6</v>
      </c>
      <c r="H9">
        <v>17</v>
      </c>
      <c r="I9" s="88">
        <v>13</v>
      </c>
      <c r="J9" s="88">
        <v>14</v>
      </c>
      <c r="K9" s="88">
        <v>7</v>
      </c>
    </row>
    <row r="10" spans="1:11" ht="15">
      <c r="A10" s="1"/>
      <c r="B10" s="48" t="s">
        <v>112</v>
      </c>
      <c r="C10" s="23">
        <f t="shared" si="0"/>
        <v>59</v>
      </c>
      <c r="D10" s="10">
        <v>22.41</v>
      </c>
      <c r="E10" s="10">
        <f t="shared" si="1"/>
        <v>36.59</v>
      </c>
      <c r="F10" s="10">
        <v>7</v>
      </c>
      <c r="H10">
        <v>18</v>
      </c>
      <c r="I10" s="88">
        <v>17</v>
      </c>
      <c r="J10" s="88">
        <v>10</v>
      </c>
      <c r="K10" s="88">
        <v>14</v>
      </c>
    </row>
    <row r="11" spans="1:11" ht="15">
      <c r="A11" s="23"/>
      <c r="B11" s="28" t="s">
        <v>47</v>
      </c>
      <c r="C11" s="23">
        <f t="shared" si="0"/>
        <v>63</v>
      </c>
      <c r="D11" s="10">
        <v>27.14</v>
      </c>
      <c r="E11" s="10">
        <f t="shared" si="1"/>
        <v>35.86</v>
      </c>
      <c r="F11" s="10">
        <v>8</v>
      </c>
      <c r="H11">
        <v>19</v>
      </c>
      <c r="I11" s="88">
        <v>19</v>
      </c>
      <c r="J11" s="88">
        <v>17</v>
      </c>
      <c r="K11" s="88">
        <v>8</v>
      </c>
    </row>
    <row r="12" spans="1:11" ht="15">
      <c r="A12" s="1"/>
      <c r="B12" s="28" t="s">
        <v>97</v>
      </c>
      <c r="C12" s="1">
        <f t="shared" si="0"/>
        <v>50</v>
      </c>
      <c r="D12" s="10">
        <v>15.59</v>
      </c>
      <c r="E12" s="10">
        <f t="shared" si="1"/>
        <v>34.41</v>
      </c>
      <c r="F12" s="10">
        <v>9</v>
      </c>
      <c r="H12">
        <v>17</v>
      </c>
      <c r="I12" s="88">
        <v>18</v>
      </c>
      <c r="J12" s="88">
        <v>7</v>
      </c>
      <c r="K12" s="88">
        <v>8</v>
      </c>
    </row>
    <row r="13" spans="1:11" ht="15">
      <c r="A13" s="1"/>
      <c r="B13" s="48" t="s">
        <v>110</v>
      </c>
      <c r="C13" s="1">
        <f t="shared" si="0"/>
        <v>51</v>
      </c>
      <c r="D13" s="10">
        <v>17.17</v>
      </c>
      <c r="E13" s="10">
        <f t="shared" si="1"/>
        <v>33.83</v>
      </c>
      <c r="F13" s="10">
        <v>10</v>
      </c>
      <c r="H13">
        <v>19</v>
      </c>
      <c r="I13" s="88">
        <v>9</v>
      </c>
      <c r="J13" s="88">
        <v>15</v>
      </c>
      <c r="K13" s="88">
        <v>8</v>
      </c>
    </row>
    <row r="14" spans="1:11" ht="15">
      <c r="A14" s="1"/>
      <c r="B14" s="48" t="s">
        <v>78</v>
      </c>
      <c r="C14" s="23">
        <f t="shared" si="0"/>
        <v>52</v>
      </c>
      <c r="D14" s="10">
        <v>18.36</v>
      </c>
      <c r="E14" s="10">
        <f t="shared" si="1"/>
        <v>33.64</v>
      </c>
      <c r="F14" s="10">
        <v>11</v>
      </c>
      <c r="H14">
        <v>16</v>
      </c>
      <c r="I14" s="88">
        <v>16</v>
      </c>
      <c r="J14" s="88">
        <v>10</v>
      </c>
      <c r="K14" s="88">
        <v>10</v>
      </c>
    </row>
    <row r="15" spans="1:11" ht="15">
      <c r="A15" s="1"/>
      <c r="B15" s="28" t="s">
        <v>123</v>
      </c>
      <c r="C15" s="1">
        <f t="shared" si="0"/>
        <v>45</v>
      </c>
      <c r="D15" s="10">
        <v>11.56</v>
      </c>
      <c r="E15" s="10">
        <f t="shared" si="1"/>
        <v>33.44</v>
      </c>
      <c r="F15" s="10">
        <v>12</v>
      </c>
      <c r="H15">
        <v>16</v>
      </c>
      <c r="I15" s="88">
        <v>17</v>
      </c>
      <c r="J15" s="88">
        <v>9</v>
      </c>
      <c r="K15" s="88">
        <v>3</v>
      </c>
    </row>
    <row r="16" spans="1:11" ht="15">
      <c r="A16" s="1"/>
      <c r="B16" s="48" t="s">
        <v>100</v>
      </c>
      <c r="C16" s="23">
        <f t="shared" si="0"/>
        <v>46</v>
      </c>
      <c r="D16" s="10">
        <v>13.16</v>
      </c>
      <c r="E16" s="10">
        <f t="shared" si="1"/>
        <v>32.84</v>
      </c>
      <c r="F16" s="10">
        <v>13</v>
      </c>
      <c r="H16">
        <v>8</v>
      </c>
      <c r="I16" s="88">
        <v>16</v>
      </c>
      <c r="J16" s="88">
        <v>15</v>
      </c>
      <c r="K16" s="88">
        <v>7</v>
      </c>
    </row>
    <row r="17" spans="1:11" ht="15">
      <c r="A17" s="1"/>
      <c r="B17" s="28" t="s">
        <v>90</v>
      </c>
      <c r="C17" s="23">
        <f t="shared" si="0"/>
        <v>41</v>
      </c>
      <c r="D17" s="10">
        <v>11.77</v>
      </c>
      <c r="E17" s="10">
        <f t="shared" si="1"/>
        <v>29.23</v>
      </c>
      <c r="F17" s="10">
        <v>14</v>
      </c>
      <c r="H17">
        <v>17</v>
      </c>
      <c r="I17" s="88">
        <v>7</v>
      </c>
      <c r="J17" s="88">
        <v>7</v>
      </c>
      <c r="K17" s="88">
        <v>10</v>
      </c>
    </row>
    <row r="18" spans="1:11" ht="15">
      <c r="A18" s="1"/>
      <c r="B18" s="48" t="s">
        <v>119</v>
      </c>
      <c r="C18" s="23">
        <f t="shared" si="0"/>
        <v>52</v>
      </c>
      <c r="D18" s="10">
        <v>25.17</v>
      </c>
      <c r="E18" s="10">
        <f t="shared" si="1"/>
        <v>26.83</v>
      </c>
      <c r="F18" s="10">
        <v>15</v>
      </c>
      <c r="H18">
        <v>19</v>
      </c>
      <c r="I18" s="88">
        <v>15</v>
      </c>
      <c r="J18" s="88">
        <v>14</v>
      </c>
      <c r="K18" s="88">
        <v>4</v>
      </c>
    </row>
    <row r="19" spans="1:11" ht="15">
      <c r="A19" s="1"/>
      <c r="B19" s="28" t="s">
        <v>38</v>
      </c>
      <c r="C19" s="23">
        <f t="shared" si="0"/>
        <v>41</v>
      </c>
      <c r="D19" s="10">
        <v>16.6</v>
      </c>
      <c r="E19" s="10">
        <f t="shared" si="1"/>
        <v>24.4</v>
      </c>
      <c r="F19" s="10">
        <v>16</v>
      </c>
      <c r="H19">
        <v>0</v>
      </c>
      <c r="I19" s="88">
        <v>15</v>
      </c>
      <c r="J19" s="88">
        <v>16</v>
      </c>
      <c r="K19" s="88">
        <v>10</v>
      </c>
    </row>
    <row r="20" spans="1:11" ht="15">
      <c r="A20" s="1"/>
      <c r="B20" s="28" t="s">
        <v>50</v>
      </c>
      <c r="C20" s="23">
        <f t="shared" si="0"/>
        <v>44</v>
      </c>
      <c r="D20" s="10">
        <v>20.37</v>
      </c>
      <c r="E20" s="10">
        <f t="shared" si="1"/>
        <v>23.63</v>
      </c>
      <c r="F20" s="10">
        <v>17</v>
      </c>
      <c r="H20">
        <v>17</v>
      </c>
      <c r="I20" s="88">
        <v>0</v>
      </c>
      <c r="J20" s="88">
        <v>19</v>
      </c>
      <c r="K20" s="88">
        <v>8</v>
      </c>
    </row>
    <row r="21" spans="1:11" ht="15">
      <c r="A21" s="23"/>
      <c r="B21" s="48" t="s">
        <v>56</v>
      </c>
      <c r="C21" s="1">
        <f t="shared" si="0"/>
        <v>36</v>
      </c>
      <c r="D21" s="10">
        <v>12.8</v>
      </c>
      <c r="E21" s="10">
        <f t="shared" si="1"/>
        <v>23.2</v>
      </c>
      <c r="F21" s="10">
        <v>18</v>
      </c>
      <c r="H21">
        <v>17</v>
      </c>
      <c r="I21" s="88">
        <v>18</v>
      </c>
      <c r="J21" s="88">
        <v>-7</v>
      </c>
      <c r="K21" s="88">
        <v>8</v>
      </c>
    </row>
    <row r="22" spans="1:11" ht="15">
      <c r="A22" s="23"/>
      <c r="B22" s="48" t="s">
        <v>52</v>
      </c>
      <c r="C22" s="23">
        <f t="shared" si="0"/>
        <v>38</v>
      </c>
      <c r="D22" s="10">
        <v>16.43</v>
      </c>
      <c r="E22" s="10">
        <f t="shared" si="1"/>
        <v>21.57</v>
      </c>
      <c r="F22" s="10">
        <v>19</v>
      </c>
      <c r="H22">
        <v>19</v>
      </c>
      <c r="I22" s="88">
        <v>8</v>
      </c>
      <c r="J22" s="88">
        <v>1</v>
      </c>
      <c r="K22" s="88">
        <v>10</v>
      </c>
    </row>
    <row r="23" spans="1:11" ht="15">
      <c r="A23" s="1"/>
      <c r="B23" s="48" t="s">
        <v>84</v>
      </c>
      <c r="C23" s="23">
        <f t="shared" si="0"/>
        <v>39</v>
      </c>
      <c r="D23" s="10">
        <v>19.51</v>
      </c>
      <c r="E23" s="10">
        <f t="shared" si="1"/>
        <v>19.49</v>
      </c>
      <c r="F23" s="10">
        <v>20</v>
      </c>
      <c r="H23">
        <v>16</v>
      </c>
      <c r="I23" s="88">
        <v>16</v>
      </c>
      <c r="J23" s="88">
        <v>-7</v>
      </c>
      <c r="K23" s="88">
        <v>14</v>
      </c>
    </row>
    <row r="24" spans="1:11" ht="15">
      <c r="A24" s="1"/>
      <c r="B24" s="28" t="s">
        <v>41</v>
      </c>
      <c r="C24" s="1">
        <f t="shared" si="0"/>
        <v>31</v>
      </c>
      <c r="D24" s="10">
        <v>14.27</v>
      </c>
      <c r="E24" s="10">
        <f t="shared" si="1"/>
        <v>16.73</v>
      </c>
      <c r="F24" s="10">
        <v>21</v>
      </c>
      <c r="H24">
        <v>1</v>
      </c>
      <c r="I24" s="88">
        <v>15</v>
      </c>
      <c r="J24" s="88">
        <v>1</v>
      </c>
      <c r="K24" s="88">
        <v>14</v>
      </c>
    </row>
    <row r="25" spans="1:11" ht="15">
      <c r="A25" s="23"/>
      <c r="B25" s="48" t="s">
        <v>40</v>
      </c>
      <c r="C25" s="23">
        <f t="shared" si="0"/>
        <v>23</v>
      </c>
      <c r="D25" s="10">
        <v>12.81</v>
      </c>
      <c r="E25" s="10">
        <f t="shared" si="1"/>
        <v>10.19</v>
      </c>
      <c r="F25" s="10">
        <v>22</v>
      </c>
      <c r="H25">
        <v>15</v>
      </c>
      <c r="I25" s="88">
        <v>0</v>
      </c>
      <c r="J25" s="88">
        <v>0</v>
      </c>
      <c r="K25" s="88">
        <v>8</v>
      </c>
    </row>
    <row r="26" spans="1:11" ht="15">
      <c r="A26" s="1"/>
      <c r="B26" s="48" t="s">
        <v>106</v>
      </c>
      <c r="C26" s="1">
        <f t="shared" si="0"/>
        <v>22</v>
      </c>
      <c r="D26" s="10">
        <v>12.44</v>
      </c>
      <c r="E26" s="10">
        <f t="shared" si="1"/>
        <v>9.56</v>
      </c>
      <c r="F26" s="10">
        <v>23</v>
      </c>
      <c r="H26">
        <v>15</v>
      </c>
      <c r="I26" s="88">
        <v>0</v>
      </c>
      <c r="J26" s="88">
        <v>7</v>
      </c>
      <c r="K26" s="88">
        <v>0</v>
      </c>
    </row>
    <row r="27" spans="1:11" ht="15">
      <c r="A27" s="1"/>
      <c r="B27" s="28" t="s">
        <v>75</v>
      </c>
      <c r="C27" s="23">
        <f t="shared" si="0"/>
        <v>24</v>
      </c>
      <c r="D27" s="10">
        <v>14.6</v>
      </c>
      <c r="E27" s="10">
        <f t="shared" si="1"/>
        <v>9.4</v>
      </c>
      <c r="F27" s="10">
        <v>24</v>
      </c>
      <c r="H27">
        <v>10</v>
      </c>
      <c r="I27" s="88">
        <v>7</v>
      </c>
      <c r="J27" s="88">
        <v>7</v>
      </c>
      <c r="K27" s="88">
        <v>0</v>
      </c>
    </row>
    <row r="28" spans="1:11" ht="15">
      <c r="A28" s="23"/>
      <c r="B28" s="48" t="s">
        <v>91</v>
      </c>
      <c r="C28" s="23">
        <f t="shared" si="0"/>
        <v>21</v>
      </c>
      <c r="D28" s="10">
        <v>13.67</v>
      </c>
      <c r="E28" s="10">
        <f t="shared" si="1"/>
        <v>7.33</v>
      </c>
      <c r="F28" s="10">
        <v>25</v>
      </c>
      <c r="H28">
        <v>2</v>
      </c>
      <c r="I28" s="88">
        <v>19</v>
      </c>
      <c r="J28" s="88">
        <v>0</v>
      </c>
      <c r="K28" s="88">
        <v>0</v>
      </c>
    </row>
    <row r="29" spans="1:11" ht="15">
      <c r="A29" s="23"/>
      <c r="B29" s="23" t="s">
        <v>35</v>
      </c>
      <c r="C29" s="23">
        <f t="shared" si="0"/>
        <v>19</v>
      </c>
      <c r="D29" s="10">
        <v>13.91</v>
      </c>
      <c r="E29" s="10">
        <f t="shared" si="1"/>
        <v>5.09</v>
      </c>
      <c r="F29" s="10">
        <v>26</v>
      </c>
      <c r="H29">
        <v>15</v>
      </c>
      <c r="I29" s="88">
        <v>0</v>
      </c>
      <c r="J29" s="88">
        <v>0</v>
      </c>
      <c r="K29" s="88">
        <v>4</v>
      </c>
    </row>
    <row r="30" spans="1:11" ht="15">
      <c r="A30" s="1"/>
      <c r="B30" s="48" t="s">
        <v>45</v>
      </c>
      <c r="C30" s="1">
        <f t="shared" si="0"/>
        <v>35</v>
      </c>
      <c r="D30" s="10">
        <v>29.93</v>
      </c>
      <c r="E30" s="10">
        <f t="shared" si="1"/>
        <v>5.07</v>
      </c>
      <c r="F30" s="10">
        <v>27</v>
      </c>
      <c r="H30">
        <v>8</v>
      </c>
      <c r="I30" s="88">
        <v>17</v>
      </c>
      <c r="J30" s="88">
        <v>7</v>
      </c>
      <c r="K30" s="88">
        <v>3</v>
      </c>
    </row>
    <row r="31" spans="1:11" ht="15">
      <c r="A31" s="23"/>
      <c r="B31" s="28" t="s">
        <v>63</v>
      </c>
      <c r="C31" s="23">
        <f t="shared" si="0"/>
        <v>17</v>
      </c>
      <c r="D31" s="10">
        <v>13.83</v>
      </c>
      <c r="E31" s="10">
        <f t="shared" si="1"/>
        <v>3.17</v>
      </c>
      <c r="F31" s="10">
        <v>28</v>
      </c>
      <c r="H31">
        <v>8</v>
      </c>
      <c r="I31" s="88">
        <v>9</v>
      </c>
      <c r="J31" s="88">
        <v>-7</v>
      </c>
      <c r="K31" s="88">
        <v>7</v>
      </c>
    </row>
    <row r="32" spans="1:11" ht="15">
      <c r="A32" s="1"/>
      <c r="B32" s="48" t="s">
        <v>108</v>
      </c>
      <c r="C32" s="23">
        <f t="shared" si="0"/>
        <v>22</v>
      </c>
      <c r="D32" s="10">
        <v>24.92</v>
      </c>
      <c r="E32" s="10">
        <f t="shared" si="1"/>
        <v>-2.9200000000000017</v>
      </c>
      <c r="F32" s="10">
        <v>29</v>
      </c>
      <c r="H32">
        <v>19</v>
      </c>
      <c r="I32" s="88">
        <v>2</v>
      </c>
      <c r="J32" s="88">
        <v>1</v>
      </c>
      <c r="K32" s="88">
        <v>0</v>
      </c>
    </row>
    <row r="33" spans="1:11" ht="15">
      <c r="A33" s="1"/>
      <c r="B33" s="28" t="s">
        <v>58</v>
      </c>
      <c r="C33" s="23">
        <f t="shared" si="0"/>
        <v>0</v>
      </c>
      <c r="D33" s="10">
        <v>8.06</v>
      </c>
      <c r="E33" s="10">
        <f t="shared" si="1"/>
        <v>-8.06</v>
      </c>
      <c r="F33" s="10">
        <v>30</v>
      </c>
      <c r="H33">
        <v>0</v>
      </c>
      <c r="I33" s="88">
        <v>0</v>
      </c>
      <c r="J33" s="88">
        <v>0</v>
      </c>
      <c r="K33" s="88">
        <v>0</v>
      </c>
    </row>
    <row r="34" spans="1:11" ht="15">
      <c r="A34" s="1"/>
      <c r="B34" s="23" t="s">
        <v>99</v>
      </c>
      <c r="C34" s="23">
        <f t="shared" si="0"/>
        <v>1</v>
      </c>
      <c r="D34" s="10">
        <v>9.26</v>
      </c>
      <c r="E34" s="10">
        <f t="shared" si="1"/>
        <v>-8.26</v>
      </c>
      <c r="F34" s="10">
        <v>31</v>
      </c>
      <c r="H34">
        <v>1</v>
      </c>
      <c r="I34" s="88">
        <v>8</v>
      </c>
      <c r="J34" s="88">
        <v>-8</v>
      </c>
      <c r="K34" s="88">
        <v>0</v>
      </c>
    </row>
    <row r="35" spans="1:6" ht="15">
      <c r="A35" s="1"/>
      <c r="B35" s="1"/>
      <c r="C35" s="1"/>
      <c r="D35" s="10"/>
      <c r="E35" s="10"/>
      <c r="F35" s="10"/>
    </row>
    <row r="36" spans="1:6" ht="15">
      <c r="A36" s="1"/>
      <c r="B36" s="1"/>
      <c r="C36" s="1"/>
      <c r="D36" s="10"/>
      <c r="E36" s="10"/>
      <c r="F36" s="10"/>
    </row>
    <row r="37" spans="1:6" ht="15">
      <c r="A37" s="1"/>
      <c r="B37" s="1"/>
      <c r="C37" s="1"/>
      <c r="D37" s="10"/>
      <c r="E37" s="10"/>
      <c r="F37" s="10"/>
    </row>
    <row r="38" spans="1:6" ht="15">
      <c r="A38" s="1"/>
      <c r="B38" s="1"/>
      <c r="C38" s="1"/>
      <c r="D38" s="10"/>
      <c r="E38" s="10"/>
      <c r="F38" s="10"/>
    </row>
    <row r="39" spans="1:6" ht="15">
      <c r="A39" s="1"/>
      <c r="B39" s="1"/>
      <c r="C39" s="1"/>
      <c r="D39" s="10"/>
      <c r="E39" s="10"/>
      <c r="F39" s="10"/>
    </row>
    <row r="40" spans="1:6" ht="15">
      <c r="A40" s="1"/>
      <c r="B40" s="1"/>
      <c r="C40" s="1"/>
      <c r="D40" s="10"/>
      <c r="E40" s="10"/>
      <c r="F40" s="10"/>
    </row>
    <row r="41" spans="1:6" ht="15">
      <c r="A41" s="1"/>
      <c r="B41" s="1"/>
      <c r="C41" s="1"/>
      <c r="D41" s="10"/>
      <c r="E41" s="10"/>
      <c r="F41" s="10"/>
    </row>
    <row r="42" spans="1:6" ht="15">
      <c r="A42" s="1"/>
      <c r="B42" s="1"/>
      <c r="C42" s="1"/>
      <c r="D42" s="10"/>
      <c r="E42" s="10"/>
      <c r="F42" s="10"/>
    </row>
    <row r="43" spans="1:6" ht="15">
      <c r="A43" s="1"/>
      <c r="B43" s="1"/>
      <c r="C43" s="1"/>
      <c r="D43" s="10"/>
      <c r="E43" s="10"/>
      <c r="F43" s="10"/>
    </row>
    <row r="44" spans="1:6" ht="15">
      <c r="A44" s="1"/>
      <c r="B44" s="1"/>
      <c r="C44" s="1"/>
      <c r="D44" s="10"/>
      <c r="E44" s="10"/>
      <c r="F44" s="10"/>
    </row>
    <row r="45" spans="1:6" ht="15">
      <c r="A45" s="1"/>
      <c r="B45" s="1"/>
      <c r="C45" s="1"/>
      <c r="D45" s="10"/>
      <c r="E45" s="10"/>
      <c r="F45" s="10"/>
    </row>
    <row r="46" spans="1:6" ht="15">
      <c r="A46" s="1"/>
      <c r="B46" s="1"/>
      <c r="C46" s="1"/>
      <c r="D46" s="10"/>
      <c r="E46" s="10"/>
      <c r="F46" s="10"/>
    </row>
    <row r="47" spans="1:6" ht="15">
      <c r="A47" s="1"/>
      <c r="B47" s="1"/>
      <c r="C47" s="1"/>
      <c r="D47" s="10"/>
      <c r="E47" s="10"/>
      <c r="F47" s="10"/>
    </row>
    <row r="48" spans="1:6" ht="15">
      <c r="A48" s="1"/>
      <c r="B48" s="1"/>
      <c r="C48" s="1"/>
      <c r="D48" s="10"/>
      <c r="E48" s="10"/>
      <c r="F48" s="10"/>
    </row>
    <row r="49" spans="1:6" ht="15">
      <c r="A49" s="1"/>
      <c r="B49" s="1"/>
      <c r="C49" s="1"/>
      <c r="D49" s="10"/>
      <c r="E49" s="10"/>
      <c r="F49" s="10"/>
    </row>
    <row r="50" spans="1:6" ht="15">
      <c r="A50" s="1"/>
      <c r="B50" s="1"/>
      <c r="C50" s="1"/>
      <c r="D50" s="10"/>
      <c r="E50" s="10"/>
      <c r="F50" s="10"/>
    </row>
    <row r="51" spans="1:6" ht="15">
      <c r="A51" s="1"/>
      <c r="B51" s="1"/>
      <c r="C51" s="1"/>
      <c r="D51" s="10"/>
      <c r="E51" s="10"/>
      <c r="F51" s="10"/>
    </row>
  </sheetData>
  <sheetProtection/>
  <mergeCells count="1">
    <mergeCell ref="A1:B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1" sqref="D21"/>
    </sheetView>
  </sheetViews>
  <sheetFormatPr defaultColWidth="11.57421875" defaultRowHeight="15"/>
  <cols>
    <col min="1" max="1" width="11.57421875" style="0" customWidth="1"/>
    <col min="2" max="2" width="32.28125" style="0" customWidth="1"/>
    <col min="3" max="3" width="7.8515625" style="0" bestFit="1" customWidth="1"/>
    <col min="4" max="4" width="6.140625" style="0" bestFit="1" customWidth="1"/>
    <col min="5" max="5" width="12.28125" style="0" bestFit="1" customWidth="1"/>
    <col min="6" max="6" width="11.57421875" style="2" customWidth="1"/>
  </cols>
  <sheetData>
    <row r="1" spans="1:6" ht="18">
      <c r="A1" s="91" t="s">
        <v>13</v>
      </c>
      <c r="F1" s="22" t="s">
        <v>4</v>
      </c>
    </row>
    <row r="3" spans="1:9" ht="15.75">
      <c r="A3" s="100" t="s">
        <v>6</v>
      </c>
      <c r="B3" s="84" t="s">
        <v>0</v>
      </c>
      <c r="C3" s="84" t="s">
        <v>7</v>
      </c>
      <c r="D3" s="84" t="s">
        <v>19</v>
      </c>
      <c r="E3" s="84" t="s">
        <v>17</v>
      </c>
      <c r="F3" s="101" t="s">
        <v>8</v>
      </c>
      <c r="H3" s="97" t="s">
        <v>87</v>
      </c>
      <c r="I3" s="97" t="s">
        <v>88</v>
      </c>
    </row>
    <row r="4" spans="1:9" ht="15">
      <c r="A4" s="28"/>
      <c r="B4" s="48" t="s">
        <v>91</v>
      </c>
      <c r="C4" s="50">
        <f aca="true" t="shared" si="0" ref="C4:C28">SUM(H4:I4)</f>
        <v>93</v>
      </c>
      <c r="D4" s="50">
        <v>18.49</v>
      </c>
      <c r="E4" s="50">
        <f aca="true" t="shared" si="1" ref="E4:E28">C4-D4</f>
        <v>74.51</v>
      </c>
      <c r="F4" s="76">
        <v>1</v>
      </c>
      <c r="H4">
        <v>48</v>
      </c>
      <c r="I4">
        <v>45</v>
      </c>
    </row>
    <row r="5" spans="1:9" ht="15">
      <c r="A5" s="50"/>
      <c r="B5" s="48" t="s">
        <v>100</v>
      </c>
      <c r="C5" s="50">
        <f t="shared" si="0"/>
        <v>85</v>
      </c>
      <c r="D5" s="50">
        <v>11.2</v>
      </c>
      <c r="E5" s="50">
        <f t="shared" si="1"/>
        <v>73.8</v>
      </c>
      <c r="F5" s="76">
        <v>2</v>
      </c>
      <c r="H5">
        <v>39</v>
      </c>
      <c r="I5">
        <v>46</v>
      </c>
    </row>
    <row r="6" spans="1:9" ht="15">
      <c r="A6" s="50"/>
      <c r="B6" s="48" t="s">
        <v>78</v>
      </c>
      <c r="C6" s="70">
        <f t="shared" si="0"/>
        <v>85</v>
      </c>
      <c r="D6" s="70">
        <v>12.18</v>
      </c>
      <c r="E6" s="70">
        <f t="shared" si="1"/>
        <v>72.82</v>
      </c>
      <c r="F6" s="76">
        <v>3</v>
      </c>
      <c r="H6">
        <v>45</v>
      </c>
      <c r="I6">
        <v>40</v>
      </c>
    </row>
    <row r="7" spans="1:9" ht="15">
      <c r="A7" s="28"/>
      <c r="B7" s="28" t="s">
        <v>38</v>
      </c>
      <c r="C7" s="50">
        <f t="shared" si="0"/>
        <v>81</v>
      </c>
      <c r="D7" s="28">
        <v>13.91</v>
      </c>
      <c r="E7" s="28">
        <f t="shared" si="1"/>
        <v>67.09</v>
      </c>
      <c r="F7" s="76">
        <v>4</v>
      </c>
      <c r="H7">
        <v>36</v>
      </c>
      <c r="I7">
        <v>45</v>
      </c>
    </row>
    <row r="8" spans="1:9" ht="15">
      <c r="A8" s="50"/>
      <c r="B8" s="28" t="s">
        <v>47</v>
      </c>
      <c r="C8" s="50">
        <f t="shared" si="0"/>
        <v>86</v>
      </c>
      <c r="D8" s="50">
        <v>20.02</v>
      </c>
      <c r="E8" s="50">
        <f t="shared" si="1"/>
        <v>65.98</v>
      </c>
      <c r="F8" s="76">
        <v>5</v>
      </c>
      <c r="H8">
        <v>40</v>
      </c>
      <c r="I8">
        <v>46</v>
      </c>
    </row>
    <row r="9" spans="1:9" ht="15">
      <c r="A9" s="50"/>
      <c r="B9" s="28" t="s">
        <v>35</v>
      </c>
      <c r="C9" s="70">
        <f t="shared" si="0"/>
        <v>79</v>
      </c>
      <c r="D9" s="70">
        <v>13.12</v>
      </c>
      <c r="E9" s="70">
        <f t="shared" si="1"/>
        <v>65.88</v>
      </c>
      <c r="F9" s="76">
        <v>6</v>
      </c>
      <c r="H9">
        <v>41</v>
      </c>
      <c r="I9">
        <v>38</v>
      </c>
    </row>
    <row r="10" spans="1:9" ht="15">
      <c r="A10" s="28"/>
      <c r="B10" s="48" t="s">
        <v>112</v>
      </c>
      <c r="C10" s="50">
        <f t="shared" si="0"/>
        <v>88</v>
      </c>
      <c r="D10" s="50">
        <v>23.17</v>
      </c>
      <c r="E10" s="50">
        <f t="shared" si="1"/>
        <v>64.83</v>
      </c>
      <c r="F10" s="76">
        <v>7</v>
      </c>
      <c r="H10">
        <v>46</v>
      </c>
      <c r="I10">
        <v>42</v>
      </c>
    </row>
    <row r="11" spans="1:9" ht="15">
      <c r="A11" s="50"/>
      <c r="B11" s="48" t="s">
        <v>37</v>
      </c>
      <c r="C11" s="70">
        <f t="shared" si="0"/>
        <v>78</v>
      </c>
      <c r="D11" s="70">
        <v>14.74</v>
      </c>
      <c r="E11" s="70">
        <f t="shared" si="1"/>
        <v>63.26</v>
      </c>
      <c r="F11" s="76">
        <v>8</v>
      </c>
      <c r="H11">
        <v>38</v>
      </c>
      <c r="I11">
        <v>40</v>
      </c>
    </row>
    <row r="12" spans="1:9" ht="15">
      <c r="A12" s="28"/>
      <c r="B12" s="48" t="s">
        <v>84</v>
      </c>
      <c r="C12" s="50">
        <f t="shared" si="0"/>
        <v>76</v>
      </c>
      <c r="D12" s="28">
        <v>17.28</v>
      </c>
      <c r="E12" s="28">
        <f t="shared" si="1"/>
        <v>58.72</v>
      </c>
      <c r="F12" s="76">
        <v>9</v>
      </c>
      <c r="H12">
        <v>42</v>
      </c>
      <c r="I12">
        <v>34</v>
      </c>
    </row>
    <row r="13" spans="1:9" ht="15">
      <c r="A13" s="50"/>
      <c r="B13" s="48" t="s">
        <v>110</v>
      </c>
      <c r="C13" s="50">
        <f t="shared" si="0"/>
        <v>80</v>
      </c>
      <c r="D13" s="50">
        <v>22.07</v>
      </c>
      <c r="E13" s="50">
        <f t="shared" si="1"/>
        <v>57.93</v>
      </c>
      <c r="F13" s="76">
        <v>10</v>
      </c>
      <c r="H13">
        <v>45</v>
      </c>
      <c r="I13">
        <v>35</v>
      </c>
    </row>
    <row r="14" spans="1:9" ht="15">
      <c r="A14" s="28"/>
      <c r="B14" s="48" t="s">
        <v>34</v>
      </c>
      <c r="C14" s="70">
        <f t="shared" si="0"/>
        <v>74</v>
      </c>
      <c r="D14" s="70">
        <v>17.28</v>
      </c>
      <c r="E14" s="70">
        <f t="shared" si="1"/>
        <v>56.72</v>
      </c>
      <c r="F14" s="76">
        <v>11</v>
      </c>
      <c r="H14">
        <v>43</v>
      </c>
      <c r="I14">
        <v>31</v>
      </c>
    </row>
    <row r="15" spans="1:9" ht="15">
      <c r="A15" s="50"/>
      <c r="B15" s="28" t="s">
        <v>75</v>
      </c>
      <c r="C15" s="50">
        <f t="shared" si="0"/>
        <v>65</v>
      </c>
      <c r="D15" s="50">
        <v>15.12</v>
      </c>
      <c r="E15" s="50">
        <f t="shared" si="1"/>
        <v>49.88</v>
      </c>
      <c r="F15" s="76">
        <v>12</v>
      </c>
      <c r="H15">
        <v>34</v>
      </c>
      <c r="I15">
        <v>31</v>
      </c>
    </row>
    <row r="16" spans="1:9" ht="15">
      <c r="A16" s="28"/>
      <c r="B16" s="48" t="s">
        <v>52</v>
      </c>
      <c r="C16" s="50">
        <f t="shared" si="0"/>
        <v>68</v>
      </c>
      <c r="D16" s="28">
        <v>18.81</v>
      </c>
      <c r="E16" s="28">
        <f t="shared" si="1"/>
        <v>49.19</v>
      </c>
      <c r="F16" s="76">
        <v>13</v>
      </c>
      <c r="H16">
        <v>34</v>
      </c>
      <c r="I16">
        <v>34</v>
      </c>
    </row>
    <row r="17" spans="1:9" ht="15">
      <c r="A17" s="28"/>
      <c r="B17" s="28" t="s">
        <v>99</v>
      </c>
      <c r="C17" s="70">
        <f t="shared" si="0"/>
        <v>62</v>
      </c>
      <c r="D17" s="70">
        <v>13.45</v>
      </c>
      <c r="E17" s="70">
        <f t="shared" si="1"/>
        <v>48.55</v>
      </c>
      <c r="F17" s="76">
        <v>14</v>
      </c>
      <c r="H17">
        <v>30</v>
      </c>
      <c r="I17">
        <v>32</v>
      </c>
    </row>
    <row r="18" spans="1:9" ht="15">
      <c r="A18" s="50"/>
      <c r="B18" s="28" t="s">
        <v>90</v>
      </c>
      <c r="C18" s="50">
        <f t="shared" si="0"/>
        <v>67</v>
      </c>
      <c r="D18" s="28">
        <v>18.94</v>
      </c>
      <c r="E18" s="28">
        <f t="shared" si="1"/>
        <v>48.06</v>
      </c>
      <c r="F18" s="76">
        <v>15</v>
      </c>
      <c r="H18">
        <v>38</v>
      </c>
      <c r="I18">
        <v>29</v>
      </c>
    </row>
    <row r="19" spans="1:9" ht="15">
      <c r="A19" s="28"/>
      <c r="B19" s="48" t="s">
        <v>109</v>
      </c>
      <c r="C19" s="70">
        <f t="shared" si="0"/>
        <v>74</v>
      </c>
      <c r="D19" s="70">
        <v>29.49</v>
      </c>
      <c r="E19" s="70">
        <f t="shared" si="1"/>
        <v>44.510000000000005</v>
      </c>
      <c r="F19" s="76">
        <v>16</v>
      </c>
      <c r="H19">
        <v>42</v>
      </c>
      <c r="I19">
        <v>32</v>
      </c>
    </row>
    <row r="20" spans="1:9" ht="15">
      <c r="A20" s="28"/>
      <c r="B20" s="48" t="s">
        <v>89</v>
      </c>
      <c r="C20" s="50">
        <f t="shared" si="0"/>
        <v>52</v>
      </c>
      <c r="D20" s="28">
        <v>13.88</v>
      </c>
      <c r="E20" s="28">
        <f t="shared" si="1"/>
        <v>38.12</v>
      </c>
      <c r="F20" s="76">
        <v>17</v>
      </c>
      <c r="H20">
        <v>31</v>
      </c>
      <c r="I20">
        <v>21</v>
      </c>
    </row>
    <row r="21" spans="1:9" ht="15">
      <c r="A21" s="28"/>
      <c r="B21" s="28" t="s">
        <v>50</v>
      </c>
      <c r="C21" s="50">
        <f t="shared" si="0"/>
        <v>56</v>
      </c>
      <c r="D21" s="50">
        <v>18.52</v>
      </c>
      <c r="E21" s="50">
        <f t="shared" si="1"/>
        <v>37.480000000000004</v>
      </c>
      <c r="F21" s="76">
        <v>18</v>
      </c>
      <c r="H21">
        <v>25</v>
      </c>
      <c r="I21">
        <v>31</v>
      </c>
    </row>
    <row r="22" spans="1:9" ht="15">
      <c r="A22" s="28"/>
      <c r="B22" s="28" t="s">
        <v>97</v>
      </c>
      <c r="C22" s="50">
        <f t="shared" si="0"/>
        <v>49</v>
      </c>
      <c r="D22" s="50">
        <v>14.52</v>
      </c>
      <c r="E22" s="50">
        <f t="shared" si="1"/>
        <v>34.480000000000004</v>
      </c>
      <c r="F22" s="76">
        <v>19</v>
      </c>
      <c r="H22">
        <v>15</v>
      </c>
      <c r="I22">
        <v>34</v>
      </c>
    </row>
    <row r="23" spans="1:9" ht="15">
      <c r="A23" s="28"/>
      <c r="B23" s="48" t="s">
        <v>93</v>
      </c>
      <c r="C23" s="50">
        <f t="shared" si="0"/>
        <v>53</v>
      </c>
      <c r="D23" s="50">
        <v>19.49</v>
      </c>
      <c r="E23" s="50">
        <f t="shared" si="1"/>
        <v>33.510000000000005</v>
      </c>
      <c r="F23" s="76">
        <v>20</v>
      </c>
      <c r="H23">
        <v>31</v>
      </c>
      <c r="I23">
        <v>22</v>
      </c>
    </row>
    <row r="24" spans="1:9" ht="15">
      <c r="A24" s="28"/>
      <c r="B24" s="48" t="s">
        <v>56</v>
      </c>
      <c r="C24" s="70">
        <f t="shared" si="0"/>
        <v>48</v>
      </c>
      <c r="D24" s="70">
        <v>29.11</v>
      </c>
      <c r="E24" s="70">
        <f t="shared" si="1"/>
        <v>18.89</v>
      </c>
      <c r="F24" s="76">
        <v>21</v>
      </c>
      <c r="H24">
        <v>26</v>
      </c>
      <c r="I24">
        <v>22</v>
      </c>
    </row>
    <row r="25" spans="1:9" ht="15">
      <c r="A25" s="28"/>
      <c r="B25" s="28" t="s">
        <v>124</v>
      </c>
      <c r="C25" s="50">
        <f t="shared" si="0"/>
        <v>41</v>
      </c>
      <c r="D25" s="50">
        <v>25.8</v>
      </c>
      <c r="E25" s="50">
        <f t="shared" si="1"/>
        <v>15.2</v>
      </c>
      <c r="F25" s="76">
        <v>22</v>
      </c>
      <c r="H25">
        <v>21</v>
      </c>
      <c r="I25">
        <v>20</v>
      </c>
    </row>
    <row r="26" spans="1:9" ht="15">
      <c r="A26" s="28"/>
      <c r="B26" s="28" t="s">
        <v>113</v>
      </c>
      <c r="C26" s="70">
        <f t="shared" si="0"/>
        <v>37</v>
      </c>
      <c r="D26" s="70">
        <v>28.97</v>
      </c>
      <c r="E26" s="70">
        <f t="shared" si="1"/>
        <v>8.030000000000001</v>
      </c>
      <c r="F26" s="76">
        <v>23</v>
      </c>
      <c r="H26">
        <v>31</v>
      </c>
      <c r="I26">
        <v>6</v>
      </c>
    </row>
    <row r="27" spans="1:9" ht="15">
      <c r="A27" s="28"/>
      <c r="B27" s="48" t="s">
        <v>77</v>
      </c>
      <c r="C27" s="50">
        <f t="shared" si="0"/>
        <v>28</v>
      </c>
      <c r="D27" s="28">
        <v>25.67</v>
      </c>
      <c r="E27" s="28">
        <f t="shared" si="1"/>
        <v>2.3299999999999983</v>
      </c>
      <c r="F27" s="76">
        <v>24</v>
      </c>
      <c r="H27">
        <v>28</v>
      </c>
      <c r="I27">
        <v>0</v>
      </c>
    </row>
    <row r="28" spans="1:9" ht="15">
      <c r="A28" s="28"/>
      <c r="B28" s="48" t="s">
        <v>105</v>
      </c>
      <c r="C28" s="70">
        <f t="shared" si="0"/>
        <v>0</v>
      </c>
      <c r="D28" s="70">
        <v>21.81</v>
      </c>
      <c r="E28" s="70">
        <f t="shared" si="1"/>
        <v>-21.81</v>
      </c>
      <c r="F28" s="76">
        <v>25</v>
      </c>
      <c r="H28">
        <v>0</v>
      </c>
      <c r="I28"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32.421875" style="0" customWidth="1"/>
    <col min="3" max="4" width="7.28125" style="2" bestFit="1" customWidth="1"/>
    <col min="5" max="5" width="13.7109375" style="2" customWidth="1"/>
    <col min="6" max="6" width="12.140625" style="2" customWidth="1"/>
    <col min="8" max="14" width="4.7109375" style="2" customWidth="1"/>
    <col min="15" max="15" width="7.140625" style="2" bestFit="1" customWidth="1"/>
    <col min="16" max="23" width="4.7109375" style="2" customWidth="1"/>
    <col min="24" max="24" width="7.140625" style="2" bestFit="1" customWidth="1"/>
  </cols>
  <sheetData>
    <row r="1" spans="1:6" ht="27.75" customHeight="1">
      <c r="A1" s="106" t="s">
        <v>70</v>
      </c>
      <c r="B1" s="106"/>
      <c r="C1" s="11"/>
      <c r="D1" s="11"/>
      <c r="F1" s="17" t="s">
        <v>12</v>
      </c>
    </row>
    <row r="2" spans="1:19" ht="18">
      <c r="A2" s="4"/>
      <c r="C2" s="11"/>
      <c r="D2" s="11"/>
      <c r="F2" s="5"/>
      <c r="K2" s="46" t="s">
        <v>32</v>
      </c>
      <c r="S2" s="46" t="s">
        <v>33</v>
      </c>
    </row>
    <row r="3" spans="1:24" ht="15.75">
      <c r="A3" s="6"/>
      <c r="B3" s="7" t="s">
        <v>0</v>
      </c>
      <c r="C3" s="8" t="s">
        <v>15</v>
      </c>
      <c r="D3" s="8" t="s">
        <v>16</v>
      </c>
      <c r="E3" s="8" t="s">
        <v>7</v>
      </c>
      <c r="F3" s="9" t="s">
        <v>8</v>
      </c>
      <c r="H3" s="47">
        <v>10</v>
      </c>
      <c r="I3" s="47">
        <v>9</v>
      </c>
      <c r="J3" s="47">
        <v>8</v>
      </c>
      <c r="K3" s="47">
        <v>7</v>
      </c>
      <c r="L3" s="47">
        <v>6</v>
      </c>
      <c r="M3" s="47">
        <v>5</v>
      </c>
      <c r="N3" s="47">
        <v>4</v>
      </c>
      <c r="O3" s="47" t="s">
        <v>31</v>
      </c>
      <c r="P3" s="46"/>
      <c r="Q3" s="47">
        <v>10</v>
      </c>
      <c r="R3" s="47">
        <v>9</v>
      </c>
      <c r="S3" s="47">
        <v>8</v>
      </c>
      <c r="T3" s="47">
        <v>7</v>
      </c>
      <c r="U3" s="47">
        <v>6</v>
      </c>
      <c r="V3" s="47">
        <v>5</v>
      </c>
      <c r="W3" s="47">
        <v>4</v>
      </c>
      <c r="X3" s="47" t="s">
        <v>31</v>
      </c>
    </row>
    <row r="4" spans="1:19" ht="15">
      <c r="A4" s="23"/>
      <c r="B4" s="48" t="s">
        <v>86</v>
      </c>
      <c r="C4" s="76">
        <f aca="true" t="shared" si="0" ref="C4:C10">H4*10+I4*9+J4*8+K4*7+L4*6+M4*5+N4*4+O4</f>
        <v>85</v>
      </c>
      <c r="D4" s="76">
        <f aca="true" t="shared" si="1" ref="D4:D10">Q4*10+R4*9+S4*8+T4*7+U4*6+V4*5+W4*4+X4</f>
        <v>91</v>
      </c>
      <c r="E4" s="76">
        <f aca="true" t="shared" si="2" ref="E4:E10">SUM(C4:D4)</f>
        <v>176</v>
      </c>
      <c r="F4" s="10">
        <v>1</v>
      </c>
      <c r="I4" s="2">
        <v>6</v>
      </c>
      <c r="J4" s="2">
        <v>3</v>
      </c>
      <c r="K4" s="2">
        <v>1</v>
      </c>
      <c r="Q4" s="2">
        <v>3</v>
      </c>
      <c r="R4" s="2">
        <v>5</v>
      </c>
      <c r="S4" s="2">
        <v>2</v>
      </c>
    </row>
    <row r="5" spans="1:21" ht="15">
      <c r="A5" s="23"/>
      <c r="B5" s="28" t="s">
        <v>81</v>
      </c>
      <c r="C5" s="76">
        <f t="shared" si="0"/>
        <v>82</v>
      </c>
      <c r="D5" s="76">
        <f t="shared" si="1"/>
        <v>84</v>
      </c>
      <c r="E5" s="76">
        <f t="shared" si="2"/>
        <v>166</v>
      </c>
      <c r="F5" s="10">
        <v>2</v>
      </c>
      <c r="I5" s="85">
        <v>2</v>
      </c>
      <c r="J5" s="2">
        <v>8</v>
      </c>
      <c r="Q5" s="2">
        <v>1</v>
      </c>
      <c r="R5" s="85">
        <v>5</v>
      </c>
      <c r="S5" s="2">
        <v>2</v>
      </c>
      <c r="T5" s="2">
        <v>1</v>
      </c>
      <c r="U5" s="2">
        <v>1</v>
      </c>
    </row>
    <row r="6" spans="1:20" ht="15">
      <c r="A6" s="1"/>
      <c r="B6" s="48" t="s">
        <v>117</v>
      </c>
      <c r="C6" s="76">
        <f t="shared" si="0"/>
        <v>51</v>
      </c>
      <c r="D6" s="76">
        <f t="shared" si="1"/>
        <v>75</v>
      </c>
      <c r="E6" s="76">
        <f t="shared" si="2"/>
        <v>126</v>
      </c>
      <c r="F6" s="10">
        <v>3</v>
      </c>
      <c r="J6" s="2">
        <v>2</v>
      </c>
      <c r="K6" s="2">
        <v>1</v>
      </c>
      <c r="L6" s="2">
        <v>2</v>
      </c>
      <c r="M6" s="2">
        <v>1</v>
      </c>
      <c r="O6" s="2">
        <v>11</v>
      </c>
      <c r="Q6" s="2">
        <v>2</v>
      </c>
      <c r="R6" s="2">
        <v>2</v>
      </c>
      <c r="S6" s="2">
        <v>2</v>
      </c>
      <c r="T6" s="2">
        <v>3</v>
      </c>
    </row>
    <row r="7" spans="1:21" ht="15">
      <c r="A7" s="23"/>
      <c r="B7" s="48" t="s">
        <v>116</v>
      </c>
      <c r="C7" s="76">
        <f t="shared" si="0"/>
        <v>50</v>
      </c>
      <c r="D7" s="76">
        <f t="shared" si="1"/>
        <v>57</v>
      </c>
      <c r="E7" s="76">
        <f t="shared" si="2"/>
        <v>107</v>
      </c>
      <c r="F7" s="10">
        <v>4</v>
      </c>
      <c r="J7" s="2">
        <v>1</v>
      </c>
      <c r="K7" s="2">
        <v>2</v>
      </c>
      <c r="M7" s="2">
        <v>2</v>
      </c>
      <c r="N7" s="2">
        <v>3</v>
      </c>
      <c r="O7" s="2">
        <v>6</v>
      </c>
      <c r="S7" s="2">
        <v>4</v>
      </c>
      <c r="T7" s="2">
        <v>1</v>
      </c>
      <c r="U7" s="2">
        <v>3</v>
      </c>
    </row>
    <row r="8" spans="1:22" ht="15">
      <c r="A8" s="1"/>
      <c r="B8" s="48" t="s">
        <v>105</v>
      </c>
      <c r="C8" s="76">
        <f t="shared" si="0"/>
        <v>23</v>
      </c>
      <c r="D8" s="76">
        <f t="shared" si="1"/>
        <v>56</v>
      </c>
      <c r="E8" s="76">
        <f t="shared" si="2"/>
        <v>79</v>
      </c>
      <c r="F8" s="10">
        <v>5</v>
      </c>
      <c r="L8" s="2">
        <v>1</v>
      </c>
      <c r="M8" s="2">
        <v>1</v>
      </c>
      <c r="N8" s="2">
        <v>2</v>
      </c>
      <c r="O8" s="2">
        <v>4</v>
      </c>
      <c r="Q8" s="2">
        <v>1</v>
      </c>
      <c r="S8" s="2">
        <v>2</v>
      </c>
      <c r="T8" s="2">
        <v>1</v>
      </c>
      <c r="U8" s="2">
        <v>3</v>
      </c>
      <c r="V8" s="2">
        <v>1</v>
      </c>
    </row>
    <row r="9" spans="1:21" ht="15">
      <c r="A9" s="23"/>
      <c r="B9" s="48" t="s">
        <v>79</v>
      </c>
      <c r="C9" s="76">
        <f t="shared" si="0"/>
        <v>28</v>
      </c>
      <c r="D9" s="76">
        <f t="shared" si="1"/>
        <v>20</v>
      </c>
      <c r="E9" s="76">
        <f t="shared" si="2"/>
        <v>48</v>
      </c>
      <c r="F9" s="10">
        <v>6</v>
      </c>
      <c r="I9" s="2">
        <v>1</v>
      </c>
      <c r="K9" s="2">
        <v>1</v>
      </c>
      <c r="N9" s="2">
        <v>2</v>
      </c>
      <c r="O9" s="2">
        <v>4</v>
      </c>
      <c r="T9" s="2">
        <v>2</v>
      </c>
      <c r="U9" s="2">
        <v>1</v>
      </c>
    </row>
    <row r="10" spans="1:6" ht="15">
      <c r="A10" s="82"/>
      <c r="B10" s="28" t="s">
        <v>76</v>
      </c>
      <c r="C10" s="76">
        <f t="shared" si="0"/>
        <v>0</v>
      </c>
      <c r="D10" s="76">
        <f t="shared" si="1"/>
        <v>0</v>
      </c>
      <c r="E10" s="76">
        <f t="shared" si="2"/>
        <v>0</v>
      </c>
      <c r="F10" s="10">
        <v>7</v>
      </c>
    </row>
    <row r="11" spans="1:6" ht="15">
      <c r="A11" s="50"/>
      <c r="B11" s="28"/>
      <c r="C11" s="28"/>
      <c r="D11" s="28"/>
      <c r="E11" s="28"/>
      <c r="F11" s="10"/>
    </row>
    <row r="12" spans="1:7" ht="15">
      <c r="A12" s="74"/>
      <c r="B12" s="26"/>
      <c r="C12" s="26"/>
      <c r="D12" s="26"/>
      <c r="E12" s="26"/>
      <c r="F12" s="75"/>
      <c r="G12" s="26"/>
    </row>
    <row r="13" spans="1:7" ht="15">
      <c r="A13" s="74"/>
      <c r="B13" s="92" t="s">
        <v>69</v>
      </c>
      <c r="C13" s="26"/>
      <c r="D13" s="26"/>
      <c r="E13" s="26"/>
      <c r="F13" s="75"/>
      <c r="G13" s="26"/>
    </row>
    <row r="14" spans="1:7" ht="15">
      <c r="A14" s="26"/>
      <c r="B14" s="26"/>
      <c r="C14" s="26"/>
      <c r="D14" s="26"/>
      <c r="E14" s="26"/>
      <c r="F14" s="75"/>
      <c r="G14" s="26"/>
    </row>
    <row r="15" spans="1:8" ht="15">
      <c r="A15" s="74"/>
      <c r="B15" s="26"/>
      <c r="C15" s="26"/>
      <c r="D15" s="26"/>
      <c r="E15" s="26"/>
      <c r="F15" s="75"/>
      <c r="G15" s="26"/>
      <c r="H15" s="75"/>
    </row>
    <row r="16" spans="1:8" ht="15">
      <c r="A16" s="26"/>
      <c r="B16" s="33"/>
      <c r="C16" s="75"/>
      <c r="D16" s="75"/>
      <c r="E16" s="75"/>
      <c r="F16" s="75"/>
      <c r="G16" s="26"/>
      <c r="H16" s="75"/>
    </row>
    <row r="17" spans="1:8" ht="15">
      <c r="A17" s="26"/>
      <c r="B17" s="33"/>
      <c r="C17" s="75"/>
      <c r="D17" s="75"/>
      <c r="E17" s="75"/>
      <c r="F17" s="75"/>
      <c r="G17" s="26"/>
      <c r="H17" s="75"/>
    </row>
    <row r="18" spans="1:8" ht="15">
      <c r="A18" s="26"/>
      <c r="B18" s="33"/>
      <c r="C18" s="75"/>
      <c r="D18" s="75"/>
      <c r="E18" s="75"/>
      <c r="F18" s="75"/>
      <c r="G18" s="26"/>
      <c r="H18" s="75"/>
    </row>
    <row r="19" spans="1:8" ht="15">
      <c r="A19" s="26"/>
      <c r="B19" s="33"/>
      <c r="C19" s="75"/>
      <c r="D19" s="75"/>
      <c r="E19" s="75"/>
      <c r="F19" s="75"/>
      <c r="G19" s="26"/>
      <c r="H19" s="75"/>
    </row>
    <row r="20" spans="1:8" ht="15">
      <c r="A20" s="26"/>
      <c r="B20" s="33"/>
      <c r="C20" s="75"/>
      <c r="D20" s="75"/>
      <c r="E20" s="75"/>
      <c r="F20" s="75"/>
      <c r="G20" s="26"/>
      <c r="H20" s="75"/>
    </row>
    <row r="21" spans="1:8" ht="15">
      <c r="A21" s="26"/>
      <c r="B21" s="26"/>
      <c r="C21" s="75"/>
      <c r="D21" s="75"/>
      <c r="E21" s="75"/>
      <c r="F21" s="75"/>
      <c r="G21" s="26"/>
      <c r="H21" s="75"/>
    </row>
    <row r="22" spans="1:8" ht="15">
      <c r="A22" s="74"/>
      <c r="B22" s="26"/>
      <c r="C22" s="26"/>
      <c r="D22" s="26"/>
      <c r="E22" s="26"/>
      <c r="F22" s="75"/>
      <c r="G22" s="26"/>
      <c r="H22" s="75"/>
    </row>
    <row r="23" spans="1:9" ht="15">
      <c r="A23" s="74"/>
      <c r="B23" s="26"/>
      <c r="C23" s="26"/>
      <c r="D23" s="26"/>
      <c r="E23" s="26"/>
      <c r="F23" s="75"/>
      <c r="G23" s="26"/>
      <c r="I23" s="85"/>
    </row>
    <row r="24" spans="1:7" ht="15">
      <c r="A24" s="74"/>
      <c r="B24" s="26"/>
      <c r="C24" s="26"/>
      <c r="D24" s="26"/>
      <c r="E24" s="26"/>
      <c r="F24" s="75"/>
      <c r="G24" s="26"/>
    </row>
    <row r="25" spans="1:7" ht="15">
      <c r="A25" s="74"/>
      <c r="B25" s="26"/>
      <c r="C25" s="26"/>
      <c r="D25" s="26"/>
      <c r="E25" s="26"/>
      <c r="F25" s="75"/>
      <c r="G25" s="26"/>
    </row>
    <row r="26" spans="1:7" ht="15">
      <c r="A26" s="74"/>
      <c r="B26" s="26"/>
      <c r="C26" s="26"/>
      <c r="D26" s="26"/>
      <c r="E26" s="26"/>
      <c r="F26" s="75"/>
      <c r="G26" s="26"/>
    </row>
    <row r="27" spans="1:7" ht="15">
      <c r="A27" s="74"/>
      <c r="B27" s="26"/>
      <c r="C27" s="26"/>
      <c r="D27" s="26"/>
      <c r="E27" s="26"/>
      <c r="F27" s="75"/>
      <c r="G27" s="26"/>
    </row>
    <row r="28" spans="1:7" ht="15">
      <c r="A28" s="74"/>
      <c r="B28" s="26"/>
      <c r="C28" s="26"/>
      <c r="D28" s="26"/>
      <c r="E28" s="26"/>
      <c r="F28" s="75"/>
      <c r="G28" s="26"/>
    </row>
    <row r="29" spans="1:7" ht="15">
      <c r="A29" s="26"/>
      <c r="B29" s="26"/>
      <c r="C29" s="26"/>
      <c r="D29" s="26"/>
      <c r="E29" s="26"/>
      <c r="F29" s="75"/>
      <c r="G29" s="26"/>
    </row>
    <row r="30" spans="1:7" ht="15">
      <c r="A30" s="26"/>
      <c r="B30" s="26"/>
      <c r="C30" s="26"/>
      <c r="D30" s="26"/>
      <c r="E30" s="26"/>
      <c r="F30" s="75"/>
      <c r="G30" s="26"/>
    </row>
    <row r="31" spans="1:7" ht="15">
      <c r="A31" s="26"/>
      <c r="B31" s="26"/>
      <c r="C31" s="75"/>
      <c r="D31" s="75"/>
      <c r="E31" s="75"/>
      <c r="F31" s="75"/>
      <c r="G31" s="26"/>
    </row>
    <row r="32" spans="1:7" ht="15">
      <c r="A32" s="74"/>
      <c r="B32" s="74"/>
      <c r="C32" s="75"/>
      <c r="D32" s="75"/>
      <c r="E32" s="75"/>
      <c r="F32" s="75"/>
      <c r="G32" s="26"/>
    </row>
    <row r="33" spans="1:7" ht="15">
      <c r="A33" s="74"/>
      <c r="B33" s="74"/>
      <c r="C33" s="75"/>
      <c r="D33" s="75"/>
      <c r="E33" s="75"/>
      <c r="F33" s="75"/>
      <c r="G33" s="26"/>
    </row>
    <row r="34" spans="1:7" ht="15">
      <c r="A34" s="74"/>
      <c r="B34" s="74"/>
      <c r="C34" s="75"/>
      <c r="D34" s="75"/>
      <c r="E34" s="75"/>
      <c r="F34" s="75"/>
      <c r="G34" s="26"/>
    </row>
    <row r="35" spans="1:7" ht="15">
      <c r="A35" s="74"/>
      <c r="B35" s="74"/>
      <c r="C35" s="75"/>
      <c r="D35" s="75"/>
      <c r="E35" s="75"/>
      <c r="F35" s="75"/>
      <c r="G35" s="26"/>
    </row>
    <row r="36" spans="1:7" ht="15">
      <c r="A36" s="74"/>
      <c r="B36" s="74"/>
      <c r="C36" s="75"/>
      <c r="D36" s="75"/>
      <c r="E36" s="75"/>
      <c r="F36" s="75"/>
      <c r="G36" s="26"/>
    </row>
    <row r="37" spans="1:7" ht="15">
      <c r="A37" s="74"/>
      <c r="B37" s="74"/>
      <c r="C37" s="75"/>
      <c r="D37" s="75"/>
      <c r="E37" s="75"/>
      <c r="F37" s="75"/>
      <c r="G37" s="26"/>
    </row>
    <row r="38" spans="1:7" ht="15">
      <c r="A38" s="74"/>
      <c r="B38" s="74"/>
      <c r="C38" s="75"/>
      <c r="D38" s="75"/>
      <c r="E38" s="75"/>
      <c r="F38" s="75"/>
      <c r="G38" s="26"/>
    </row>
    <row r="39" spans="1:7" ht="15">
      <c r="A39" s="74"/>
      <c r="B39" s="74"/>
      <c r="C39" s="75"/>
      <c r="D39" s="75"/>
      <c r="E39" s="75"/>
      <c r="F39" s="75"/>
      <c r="G39" s="26"/>
    </row>
    <row r="40" spans="1:7" ht="15">
      <c r="A40" s="74"/>
      <c r="B40" s="74"/>
      <c r="C40" s="75"/>
      <c r="D40" s="75"/>
      <c r="E40" s="75"/>
      <c r="F40" s="75"/>
      <c r="G40" s="26"/>
    </row>
    <row r="41" spans="1:7" ht="15">
      <c r="A41" s="74"/>
      <c r="B41" s="74"/>
      <c r="C41" s="75"/>
      <c r="D41" s="75"/>
      <c r="E41" s="75"/>
      <c r="F41" s="75"/>
      <c r="G41" s="26"/>
    </row>
    <row r="42" spans="1:7" ht="15">
      <c r="A42" s="74"/>
      <c r="B42" s="74"/>
      <c r="C42" s="75"/>
      <c r="D42" s="75"/>
      <c r="E42" s="75"/>
      <c r="F42" s="75"/>
      <c r="G42" s="26"/>
    </row>
    <row r="43" spans="1:7" ht="15">
      <c r="A43" s="74"/>
      <c r="B43" s="74"/>
      <c r="C43" s="75"/>
      <c r="D43" s="75"/>
      <c r="E43" s="75"/>
      <c r="F43" s="75"/>
      <c r="G43" s="26"/>
    </row>
    <row r="44" spans="1:7" ht="15">
      <c r="A44" s="74"/>
      <c r="B44" s="74"/>
      <c r="C44" s="75"/>
      <c r="D44" s="75"/>
      <c r="E44" s="75"/>
      <c r="F44" s="75"/>
      <c r="G44" s="26"/>
    </row>
    <row r="45" spans="1:7" ht="15">
      <c r="A45" s="74"/>
      <c r="B45" s="74"/>
      <c r="C45" s="75"/>
      <c r="D45" s="75"/>
      <c r="E45" s="75"/>
      <c r="F45" s="75"/>
      <c r="G45" s="26"/>
    </row>
    <row r="46" spans="1:7" ht="15">
      <c r="A46" s="74"/>
      <c r="B46" s="74"/>
      <c r="C46" s="75"/>
      <c r="D46" s="75"/>
      <c r="E46" s="75"/>
      <c r="F46" s="75"/>
      <c r="G46" s="26"/>
    </row>
    <row r="47" spans="1:7" ht="15">
      <c r="A47" s="74"/>
      <c r="B47" s="74"/>
      <c r="C47" s="75"/>
      <c r="D47" s="75"/>
      <c r="E47" s="75"/>
      <c r="F47" s="75"/>
      <c r="G47" s="26"/>
    </row>
    <row r="48" spans="1:7" ht="15">
      <c r="A48" s="26"/>
      <c r="B48" s="26"/>
      <c r="C48" s="75"/>
      <c r="D48" s="75"/>
      <c r="E48" s="75"/>
      <c r="F48" s="75"/>
      <c r="G48" s="26"/>
    </row>
  </sheetData>
  <sheetProtection/>
  <mergeCells count="1">
    <mergeCell ref="A1:B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AC4" sqref="AC4"/>
    </sheetView>
  </sheetViews>
  <sheetFormatPr defaultColWidth="9.140625" defaultRowHeight="15"/>
  <cols>
    <col min="1" max="1" width="4.421875" style="0" bestFit="1" customWidth="1"/>
    <col min="2" max="2" width="14.8515625" style="0" customWidth="1"/>
    <col min="3" max="3" width="8.57421875" style="0" hidden="1" customWidth="1"/>
    <col min="4" max="4" width="12.28125" style="0" hidden="1" customWidth="1"/>
    <col min="5" max="9" width="0" style="0" hidden="1" customWidth="1"/>
    <col min="10" max="10" width="0.2890625" style="0" hidden="1" customWidth="1"/>
    <col min="11" max="11" width="15.140625" style="0" customWidth="1"/>
    <col min="12" max="12" width="0" style="0" hidden="1" customWidth="1"/>
    <col min="13" max="13" width="5.57421875" style="0" customWidth="1"/>
    <col min="14" max="14" width="0.13671875" style="0" customWidth="1"/>
    <col min="15" max="15" width="0.5625" style="0" hidden="1" customWidth="1"/>
    <col min="16" max="16" width="13.421875" style="0" customWidth="1"/>
    <col min="18" max="18" width="0" style="0" hidden="1" customWidth="1"/>
    <col min="19" max="19" width="0.13671875" style="0" customWidth="1"/>
    <col min="20" max="20" width="9.140625" style="0" hidden="1" customWidth="1"/>
    <col min="23" max="23" width="0" style="0" hidden="1" customWidth="1"/>
  </cols>
  <sheetData>
    <row r="1" spans="1:6" ht="18.75">
      <c r="A1" s="106" t="s">
        <v>29</v>
      </c>
      <c r="B1" s="106"/>
      <c r="C1" s="11"/>
      <c r="D1" s="11"/>
      <c r="E1" s="2"/>
      <c r="F1" s="17" t="s">
        <v>12</v>
      </c>
    </row>
    <row r="2" spans="1:6" ht="18.75">
      <c r="A2" s="24"/>
      <c r="B2" s="24"/>
      <c r="C2" s="11"/>
      <c r="D2" s="11"/>
      <c r="E2" s="2"/>
      <c r="F2" s="17"/>
    </row>
    <row r="3" spans="1:50" s="33" customFormat="1" ht="15.75">
      <c r="A3" s="109"/>
      <c r="B3" s="110"/>
      <c r="C3" s="56"/>
      <c r="D3" s="111" t="s">
        <v>20</v>
      </c>
      <c r="E3" s="112"/>
      <c r="F3" s="57"/>
      <c r="G3" s="113" t="s">
        <v>21</v>
      </c>
      <c r="H3" s="114"/>
      <c r="I3" s="58"/>
      <c r="J3" s="115" t="s">
        <v>30</v>
      </c>
      <c r="K3" s="116"/>
      <c r="L3" s="60"/>
      <c r="M3" s="60"/>
      <c r="N3" s="108" t="s">
        <v>22</v>
      </c>
      <c r="O3" s="108"/>
      <c r="P3" s="108"/>
      <c r="Q3" s="108"/>
      <c r="R3" s="60"/>
      <c r="S3" s="108" t="s">
        <v>23</v>
      </c>
      <c r="T3" s="108"/>
      <c r="U3" s="108"/>
      <c r="V3" s="108"/>
      <c r="W3" s="59"/>
      <c r="X3" s="29"/>
      <c r="Y3" s="29"/>
      <c r="AA3" s="30"/>
      <c r="AB3" s="31"/>
      <c r="AC3" s="29"/>
      <c r="AD3" s="29"/>
      <c r="AE3" s="29"/>
      <c r="AF3" s="30"/>
      <c r="AG3" s="31"/>
      <c r="AH3" s="29"/>
      <c r="AI3" s="29"/>
      <c r="AJ3" s="29"/>
      <c r="AK3" s="30"/>
      <c r="AL3" s="31"/>
      <c r="AM3" s="29"/>
      <c r="AN3" s="32"/>
      <c r="AO3" s="30"/>
      <c r="AQ3" s="34"/>
      <c r="AR3" s="35"/>
      <c r="AS3" s="36"/>
      <c r="AT3" s="37"/>
      <c r="AU3" s="37"/>
      <c r="AV3" s="37"/>
      <c r="AW3" s="37"/>
      <c r="AX3" s="37"/>
    </row>
    <row r="4" spans="1:45" s="38" customFormat="1" ht="53.25" customHeight="1">
      <c r="A4" s="61" t="s">
        <v>24</v>
      </c>
      <c r="B4" s="55" t="s">
        <v>25</v>
      </c>
      <c r="C4" s="55"/>
      <c r="D4" s="62" t="s">
        <v>26</v>
      </c>
      <c r="E4" s="63" t="s">
        <v>27</v>
      </c>
      <c r="F4" s="48"/>
      <c r="G4" s="62" t="s">
        <v>26</v>
      </c>
      <c r="H4" s="63" t="s">
        <v>27</v>
      </c>
      <c r="I4" s="63"/>
      <c r="J4" s="63" t="s">
        <v>27</v>
      </c>
      <c r="K4" s="63" t="s">
        <v>14</v>
      </c>
      <c r="L4" s="64"/>
      <c r="M4" s="63" t="s">
        <v>27</v>
      </c>
      <c r="N4" s="65"/>
      <c r="O4" s="63"/>
      <c r="P4" s="63" t="s">
        <v>14</v>
      </c>
      <c r="Q4" s="63" t="s">
        <v>27</v>
      </c>
      <c r="R4" s="64"/>
      <c r="S4" s="65" t="s">
        <v>28</v>
      </c>
      <c r="T4" s="63" t="s">
        <v>27</v>
      </c>
      <c r="U4" s="63" t="s">
        <v>14</v>
      </c>
      <c r="V4" s="63" t="s">
        <v>27</v>
      </c>
      <c r="W4" s="64"/>
      <c r="X4" s="94" t="s">
        <v>14</v>
      </c>
      <c r="Y4" s="94" t="s">
        <v>71</v>
      </c>
      <c r="Z4" s="95" t="s">
        <v>72</v>
      </c>
      <c r="AA4" s="30"/>
      <c r="AB4" s="31"/>
      <c r="AC4" s="29"/>
      <c r="AD4" s="29"/>
      <c r="AE4" s="29"/>
      <c r="AF4" s="30"/>
      <c r="AG4" s="31"/>
      <c r="AH4" s="29"/>
      <c r="AI4" s="29"/>
      <c r="AJ4" s="29"/>
      <c r="AK4" s="30"/>
      <c r="AL4" s="31"/>
      <c r="AM4" s="29"/>
      <c r="AN4" s="32"/>
      <c r="AO4" s="30"/>
      <c r="AQ4" s="39"/>
      <c r="AR4" s="40"/>
      <c r="AS4" s="41"/>
    </row>
    <row r="5" spans="1:50" s="45" customFormat="1" ht="15">
      <c r="A5" s="50"/>
      <c r="B5" s="28" t="s">
        <v>47</v>
      </c>
      <c r="C5" s="67"/>
      <c r="D5" s="68"/>
      <c r="E5" s="69"/>
      <c r="F5" s="70"/>
      <c r="G5" s="68"/>
      <c r="H5" s="69"/>
      <c r="I5" s="71"/>
      <c r="J5" s="71">
        <f>300-176</f>
        <v>124</v>
      </c>
      <c r="K5" s="68">
        <v>191</v>
      </c>
      <c r="L5" s="71"/>
      <c r="M5" s="102">
        <v>18</v>
      </c>
      <c r="N5" s="71"/>
      <c r="O5" s="71"/>
      <c r="P5" s="71">
        <v>35.86</v>
      </c>
      <c r="Q5" s="76">
        <v>15</v>
      </c>
      <c r="R5" s="71"/>
      <c r="S5" s="71"/>
      <c r="T5" s="71"/>
      <c r="U5" s="66">
        <v>65.98</v>
      </c>
      <c r="V5" s="28">
        <v>16</v>
      </c>
      <c r="W5" s="71"/>
      <c r="X5" s="68">
        <f aca="true" t="shared" si="0" ref="X5:X24">SUM(V5,Q5,M5)</f>
        <v>49</v>
      </c>
      <c r="Y5" s="71"/>
      <c r="Z5" s="48">
        <v>1</v>
      </c>
      <c r="AA5" s="30"/>
      <c r="AB5" s="31"/>
      <c r="AC5" s="29"/>
      <c r="AD5" s="29"/>
      <c r="AE5" s="29"/>
      <c r="AF5" s="30"/>
      <c r="AG5" s="31"/>
      <c r="AH5" s="29"/>
      <c r="AI5" s="29"/>
      <c r="AJ5" s="29"/>
      <c r="AK5" s="30"/>
      <c r="AL5" s="31"/>
      <c r="AM5" s="29"/>
      <c r="AN5" s="32"/>
      <c r="AO5" s="30"/>
      <c r="AP5" s="42"/>
      <c r="AQ5" s="29"/>
      <c r="AR5" s="43"/>
      <c r="AS5" s="44"/>
      <c r="AT5" s="42"/>
      <c r="AU5" s="42"/>
      <c r="AV5" s="42"/>
      <c r="AW5" s="42"/>
      <c r="AX5" s="42"/>
    </row>
    <row r="6" spans="1:50" s="45" customFormat="1" ht="15">
      <c r="A6" s="50"/>
      <c r="B6" s="48" t="s">
        <v>100</v>
      </c>
      <c r="C6" s="48"/>
      <c r="D6" s="48"/>
      <c r="E6" s="48"/>
      <c r="F6" s="48"/>
      <c r="G6" s="48"/>
      <c r="H6" s="48"/>
      <c r="I6" s="48"/>
      <c r="J6" s="48"/>
      <c r="K6" s="72">
        <v>189</v>
      </c>
      <c r="L6" s="72"/>
      <c r="M6" s="103">
        <v>17</v>
      </c>
      <c r="N6" s="72"/>
      <c r="O6" s="72"/>
      <c r="P6" s="72">
        <v>32.84</v>
      </c>
      <c r="Q6" s="76">
        <v>11</v>
      </c>
      <c r="R6" s="72"/>
      <c r="S6" s="72"/>
      <c r="T6" s="72"/>
      <c r="U6" s="66">
        <v>73.8</v>
      </c>
      <c r="V6" s="28">
        <v>19</v>
      </c>
      <c r="W6" s="71"/>
      <c r="X6" s="68">
        <f t="shared" si="0"/>
        <v>47</v>
      </c>
      <c r="Y6" s="71"/>
      <c r="Z6" s="48">
        <v>2</v>
      </c>
      <c r="AA6" s="30"/>
      <c r="AB6" s="31"/>
      <c r="AC6" s="29"/>
      <c r="AD6" s="29"/>
      <c r="AE6" s="29"/>
      <c r="AF6" s="30"/>
      <c r="AG6" s="31"/>
      <c r="AH6" s="29"/>
      <c r="AI6" s="29"/>
      <c r="AJ6" s="29"/>
      <c r="AK6" s="30"/>
      <c r="AL6" s="31"/>
      <c r="AM6" s="29"/>
      <c r="AN6" s="32"/>
      <c r="AO6" s="30"/>
      <c r="AP6" s="42"/>
      <c r="AQ6" s="29"/>
      <c r="AR6" s="43"/>
      <c r="AS6" s="44"/>
      <c r="AT6" s="42"/>
      <c r="AU6" s="42"/>
      <c r="AV6" s="42"/>
      <c r="AW6" s="42"/>
      <c r="AX6" s="42"/>
    </row>
    <row r="7" spans="1:50" s="45" customFormat="1" ht="15">
      <c r="A7" s="50"/>
      <c r="B7" s="28" t="s">
        <v>38</v>
      </c>
      <c r="C7" s="48"/>
      <c r="D7" s="48"/>
      <c r="E7" s="48"/>
      <c r="F7" s="48"/>
      <c r="G7" s="48"/>
      <c r="H7" s="48"/>
      <c r="I7" s="48"/>
      <c r="J7" s="48"/>
      <c r="K7" s="72">
        <v>191</v>
      </c>
      <c r="L7" s="72"/>
      <c r="M7" s="103">
        <v>19</v>
      </c>
      <c r="N7" s="72"/>
      <c r="O7" s="72"/>
      <c r="P7" s="72">
        <v>24.4</v>
      </c>
      <c r="Q7" s="76">
        <v>9</v>
      </c>
      <c r="R7" s="72"/>
      <c r="S7" s="72"/>
      <c r="T7" s="72"/>
      <c r="U7" s="66">
        <v>67.09</v>
      </c>
      <c r="V7" s="28">
        <v>17</v>
      </c>
      <c r="W7" s="71"/>
      <c r="X7" s="68">
        <f t="shared" si="0"/>
        <v>45</v>
      </c>
      <c r="Y7" s="71"/>
      <c r="Z7" s="48">
        <v>3</v>
      </c>
      <c r="AA7" s="30"/>
      <c r="AB7" s="31"/>
      <c r="AC7" s="29"/>
      <c r="AD7" s="29"/>
      <c r="AE7" s="29"/>
      <c r="AF7" s="30"/>
      <c r="AG7" s="31"/>
      <c r="AH7" s="29"/>
      <c r="AI7" s="29"/>
      <c r="AJ7" s="29"/>
      <c r="AK7" s="30"/>
      <c r="AL7" s="31"/>
      <c r="AM7" s="29"/>
      <c r="AN7" s="32"/>
      <c r="AO7" s="30"/>
      <c r="AP7" s="42"/>
      <c r="AQ7" s="29"/>
      <c r="AR7" s="43"/>
      <c r="AS7" s="44"/>
      <c r="AT7" s="42"/>
      <c r="AU7" s="42"/>
      <c r="AV7" s="42"/>
      <c r="AW7" s="42"/>
      <c r="AX7" s="42"/>
    </row>
    <row r="8" spans="1:50" s="45" customFormat="1" ht="15">
      <c r="A8" s="50"/>
      <c r="B8" s="48" t="s">
        <v>78</v>
      </c>
      <c r="C8" s="48"/>
      <c r="D8" s="48"/>
      <c r="E8" s="48"/>
      <c r="F8" s="48"/>
      <c r="G8" s="48"/>
      <c r="H8" s="48"/>
      <c r="I8" s="48"/>
      <c r="J8" s="48"/>
      <c r="K8" s="72">
        <v>176</v>
      </c>
      <c r="L8" s="72"/>
      <c r="M8" s="103">
        <v>13</v>
      </c>
      <c r="N8" s="72"/>
      <c r="O8" s="72"/>
      <c r="P8" s="72">
        <v>33.64</v>
      </c>
      <c r="Q8" s="76">
        <v>13</v>
      </c>
      <c r="R8" s="72"/>
      <c r="S8" s="72"/>
      <c r="T8" s="72"/>
      <c r="U8" s="66">
        <v>72.82</v>
      </c>
      <c r="V8" s="28">
        <v>18</v>
      </c>
      <c r="W8" s="71"/>
      <c r="X8" s="68">
        <f t="shared" si="0"/>
        <v>44</v>
      </c>
      <c r="Y8" s="71"/>
      <c r="Z8" s="48">
        <v>4</v>
      </c>
      <c r="AA8" s="30"/>
      <c r="AB8" s="31"/>
      <c r="AC8" s="29"/>
      <c r="AD8" s="29"/>
      <c r="AE8" s="29"/>
      <c r="AF8" s="30"/>
      <c r="AG8" s="31"/>
      <c r="AH8" s="29"/>
      <c r="AI8" s="29"/>
      <c r="AJ8" s="29"/>
      <c r="AK8" s="30"/>
      <c r="AL8" s="31"/>
      <c r="AM8" s="29"/>
      <c r="AN8" s="32"/>
      <c r="AO8" s="30"/>
      <c r="AP8" s="42"/>
      <c r="AQ8" s="29"/>
      <c r="AR8" s="43"/>
      <c r="AS8" s="44"/>
      <c r="AT8" s="42"/>
      <c r="AU8" s="42"/>
      <c r="AV8" s="42"/>
      <c r="AW8" s="42"/>
      <c r="AX8" s="42"/>
    </row>
    <row r="9" spans="1:50" s="45" customFormat="1" ht="15">
      <c r="A9" s="50"/>
      <c r="B9" s="48" t="s">
        <v>118</v>
      </c>
      <c r="C9" s="28"/>
      <c r="D9" s="28"/>
      <c r="E9" s="28"/>
      <c r="F9" s="28"/>
      <c r="G9" s="28"/>
      <c r="H9" s="28"/>
      <c r="I9" s="28"/>
      <c r="J9" s="28"/>
      <c r="K9" s="68">
        <v>180</v>
      </c>
      <c r="L9" s="28"/>
      <c r="M9" s="102">
        <v>14</v>
      </c>
      <c r="N9" s="28"/>
      <c r="O9" s="28"/>
      <c r="P9" s="71">
        <v>51.22</v>
      </c>
      <c r="Q9" s="68">
        <v>20</v>
      </c>
      <c r="R9" s="28"/>
      <c r="S9" s="28"/>
      <c r="T9" s="28"/>
      <c r="U9" s="66">
        <v>38.12</v>
      </c>
      <c r="V9" s="28">
        <v>4</v>
      </c>
      <c r="W9" s="28"/>
      <c r="X9" s="68">
        <f t="shared" si="0"/>
        <v>38</v>
      </c>
      <c r="Y9" s="71"/>
      <c r="Z9" s="48">
        <v>5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45" customFormat="1" ht="15">
      <c r="A10" s="50"/>
      <c r="B10" s="28" t="s">
        <v>35</v>
      </c>
      <c r="C10" s="67"/>
      <c r="D10" s="68"/>
      <c r="E10" s="69"/>
      <c r="F10" s="70"/>
      <c r="G10" s="68"/>
      <c r="H10" s="69"/>
      <c r="I10" s="71"/>
      <c r="J10" s="71">
        <f>300-90</f>
        <v>210</v>
      </c>
      <c r="K10" s="68">
        <v>195</v>
      </c>
      <c r="L10" s="71"/>
      <c r="M10" s="102">
        <v>20</v>
      </c>
      <c r="N10" s="71"/>
      <c r="O10" s="71"/>
      <c r="P10" s="71">
        <v>5.09</v>
      </c>
      <c r="Q10" s="68">
        <v>2</v>
      </c>
      <c r="R10" s="71"/>
      <c r="S10" s="71"/>
      <c r="T10" s="71"/>
      <c r="U10" s="66">
        <v>65.88</v>
      </c>
      <c r="V10" s="28">
        <v>15</v>
      </c>
      <c r="W10" s="71"/>
      <c r="X10" s="68">
        <f t="shared" si="0"/>
        <v>37</v>
      </c>
      <c r="Y10" s="71"/>
      <c r="Z10" s="48">
        <v>6</v>
      </c>
      <c r="AA10" s="30"/>
      <c r="AB10" s="31"/>
      <c r="AC10" s="29"/>
      <c r="AD10" s="29"/>
      <c r="AE10" s="29"/>
      <c r="AF10" s="30"/>
      <c r="AG10" s="31"/>
      <c r="AH10" s="29"/>
      <c r="AI10" s="29"/>
      <c r="AJ10" s="29"/>
      <c r="AK10" s="30"/>
      <c r="AL10" s="31"/>
      <c r="AM10" s="29"/>
      <c r="AN10" s="32"/>
      <c r="AO10" s="30"/>
      <c r="AP10" s="42"/>
      <c r="AQ10" s="29"/>
      <c r="AR10" s="43"/>
      <c r="AS10" s="44"/>
      <c r="AT10" s="42"/>
      <c r="AU10" s="42"/>
      <c r="AV10" s="42"/>
      <c r="AW10" s="42"/>
      <c r="AX10" s="42"/>
    </row>
    <row r="11" spans="1:50" s="45" customFormat="1" ht="15">
      <c r="A11" s="50"/>
      <c r="B11" s="28" t="s">
        <v>114</v>
      </c>
      <c r="C11" s="67"/>
      <c r="D11" s="68"/>
      <c r="E11" s="69"/>
      <c r="F11" s="70"/>
      <c r="G11" s="68"/>
      <c r="H11" s="69"/>
      <c r="I11" s="71"/>
      <c r="J11" s="71">
        <f>300-150</f>
        <v>150</v>
      </c>
      <c r="K11" s="68">
        <v>171</v>
      </c>
      <c r="L11" s="71"/>
      <c r="M11" s="102">
        <v>10</v>
      </c>
      <c r="N11" s="71"/>
      <c r="O11" s="71"/>
      <c r="P11" s="71">
        <v>33.44</v>
      </c>
      <c r="Q11" s="68">
        <v>12</v>
      </c>
      <c r="R11" s="71"/>
      <c r="S11" s="71"/>
      <c r="T11" s="71"/>
      <c r="U11" s="66">
        <v>63.26</v>
      </c>
      <c r="V11" s="28">
        <v>13</v>
      </c>
      <c r="W11" s="71"/>
      <c r="X11" s="68">
        <f t="shared" si="0"/>
        <v>35</v>
      </c>
      <c r="Y11" s="71"/>
      <c r="Z11" s="48">
        <v>7</v>
      </c>
      <c r="AA11" s="30"/>
      <c r="AB11" s="31"/>
      <c r="AC11" s="29"/>
      <c r="AD11" s="29"/>
      <c r="AE11" s="29"/>
      <c r="AF11" s="30"/>
      <c r="AG11" s="31"/>
      <c r="AH11" s="29"/>
      <c r="AI11" s="29"/>
      <c r="AJ11" s="29"/>
      <c r="AK11" s="30"/>
      <c r="AL11" s="31"/>
      <c r="AM11" s="29"/>
      <c r="AN11" s="32"/>
      <c r="AO11" s="30"/>
      <c r="AP11" s="42"/>
      <c r="AQ11" s="29"/>
      <c r="AR11" s="43"/>
      <c r="AS11" s="44"/>
      <c r="AT11" s="42"/>
      <c r="AU11" s="42"/>
      <c r="AV11" s="42"/>
      <c r="AW11" s="42"/>
      <c r="AX11" s="42"/>
    </row>
    <row r="12" spans="1:50" s="45" customFormat="1" ht="15">
      <c r="A12" s="50"/>
      <c r="B12" s="48" t="s">
        <v>34</v>
      </c>
      <c r="C12" s="48"/>
      <c r="D12" s="48"/>
      <c r="E12" s="48"/>
      <c r="F12" s="48"/>
      <c r="G12" s="48"/>
      <c r="H12" s="48"/>
      <c r="I12" s="48"/>
      <c r="J12" s="48"/>
      <c r="K12" s="72">
        <v>169</v>
      </c>
      <c r="L12" s="72"/>
      <c r="M12" s="102">
        <v>8</v>
      </c>
      <c r="N12" s="72"/>
      <c r="O12" s="72"/>
      <c r="P12" s="72">
        <v>37.15</v>
      </c>
      <c r="Q12" s="76">
        <v>17</v>
      </c>
      <c r="R12" s="72"/>
      <c r="S12" s="72"/>
      <c r="T12" s="72"/>
      <c r="U12" s="66">
        <v>56.72</v>
      </c>
      <c r="V12" s="28">
        <v>10</v>
      </c>
      <c r="W12" s="71"/>
      <c r="X12" s="68">
        <f t="shared" si="0"/>
        <v>35</v>
      </c>
      <c r="Y12" s="71"/>
      <c r="Z12" s="48">
        <v>8</v>
      </c>
      <c r="AA12" s="30"/>
      <c r="AB12" s="31"/>
      <c r="AC12" s="29"/>
      <c r="AD12" s="29"/>
      <c r="AE12" s="29"/>
      <c r="AF12" s="30"/>
      <c r="AG12" s="31"/>
      <c r="AH12" s="29"/>
      <c r="AI12" s="29"/>
      <c r="AJ12" s="29"/>
      <c r="AK12" s="30"/>
      <c r="AL12" s="31"/>
      <c r="AM12" s="29"/>
      <c r="AN12" s="32"/>
      <c r="AO12" s="30"/>
      <c r="AP12" s="42"/>
      <c r="AQ12" s="29"/>
      <c r="AR12" s="43"/>
      <c r="AS12" s="44"/>
      <c r="AT12" s="42"/>
      <c r="AU12" s="42"/>
      <c r="AV12" s="42"/>
      <c r="AW12" s="42"/>
      <c r="AX12" s="42"/>
    </row>
    <row r="13" spans="1:50" ht="15">
      <c r="A13" s="50"/>
      <c r="B13" s="48" t="s">
        <v>112</v>
      </c>
      <c r="C13" s="67"/>
      <c r="D13" s="68"/>
      <c r="E13" s="69"/>
      <c r="F13" s="70"/>
      <c r="G13" s="68"/>
      <c r="H13" s="69"/>
      <c r="I13" s="71"/>
      <c r="J13" s="71">
        <f>300-150</f>
        <v>150</v>
      </c>
      <c r="K13" s="76">
        <v>143</v>
      </c>
      <c r="L13" s="71"/>
      <c r="M13" s="103">
        <v>3</v>
      </c>
      <c r="N13" s="71"/>
      <c r="O13" s="71"/>
      <c r="P13" s="71">
        <v>36.59</v>
      </c>
      <c r="Q13" s="68">
        <v>16</v>
      </c>
      <c r="R13" s="71"/>
      <c r="S13" s="71"/>
      <c r="T13" s="71"/>
      <c r="U13" s="66">
        <v>64.83</v>
      </c>
      <c r="V13" s="28">
        <v>14</v>
      </c>
      <c r="W13" s="71"/>
      <c r="X13" s="68">
        <f t="shared" si="0"/>
        <v>33</v>
      </c>
      <c r="Y13" s="71"/>
      <c r="Z13" s="48">
        <v>9</v>
      </c>
      <c r="AA13" s="30"/>
      <c r="AB13" s="31"/>
      <c r="AC13" s="29"/>
      <c r="AD13" s="29"/>
      <c r="AE13" s="29"/>
      <c r="AF13" s="30"/>
      <c r="AG13" s="31"/>
      <c r="AH13" s="29"/>
      <c r="AI13" s="29"/>
      <c r="AJ13" s="29"/>
      <c r="AK13" s="30"/>
      <c r="AL13" s="31"/>
      <c r="AM13" s="29"/>
      <c r="AN13" s="32"/>
      <c r="AO13" s="30"/>
      <c r="AP13" s="42"/>
      <c r="AQ13" s="29"/>
      <c r="AR13" s="43"/>
      <c r="AS13" s="44"/>
      <c r="AT13" s="42"/>
      <c r="AU13" s="42"/>
      <c r="AV13" s="42"/>
      <c r="AW13" s="42"/>
      <c r="AX13" s="42"/>
    </row>
    <row r="14" spans="1:26" ht="15">
      <c r="A14" s="50"/>
      <c r="B14" s="48" t="s">
        <v>84</v>
      </c>
      <c r="C14" s="67"/>
      <c r="D14" s="68"/>
      <c r="E14" s="69"/>
      <c r="F14" s="70"/>
      <c r="G14" s="68"/>
      <c r="H14" s="69"/>
      <c r="I14" s="71"/>
      <c r="J14" s="71">
        <f>300-172</f>
        <v>128</v>
      </c>
      <c r="K14" s="68">
        <v>185</v>
      </c>
      <c r="L14" s="71"/>
      <c r="M14" s="103">
        <v>15</v>
      </c>
      <c r="N14" s="71"/>
      <c r="O14" s="71"/>
      <c r="P14" s="71">
        <v>19.49</v>
      </c>
      <c r="Q14" s="76">
        <v>5</v>
      </c>
      <c r="R14" s="71"/>
      <c r="S14" s="71"/>
      <c r="T14" s="71"/>
      <c r="U14" s="66">
        <v>58.72</v>
      </c>
      <c r="V14" s="28">
        <v>12</v>
      </c>
      <c r="W14" s="71"/>
      <c r="X14" s="68">
        <f t="shared" si="0"/>
        <v>32</v>
      </c>
      <c r="Y14" s="71"/>
      <c r="Z14" s="48">
        <v>10</v>
      </c>
    </row>
    <row r="15" spans="1:26" ht="15">
      <c r="A15" s="50"/>
      <c r="B15" s="48" t="s">
        <v>77</v>
      </c>
      <c r="C15" s="28"/>
      <c r="D15" s="28"/>
      <c r="E15" s="28"/>
      <c r="F15" s="28"/>
      <c r="G15" s="28"/>
      <c r="H15" s="28"/>
      <c r="I15" s="28"/>
      <c r="J15" s="28"/>
      <c r="K15" s="68">
        <v>175</v>
      </c>
      <c r="L15" s="28"/>
      <c r="M15" s="103">
        <v>11</v>
      </c>
      <c r="N15" s="28"/>
      <c r="O15" s="28"/>
      <c r="P15" s="71">
        <v>45.64</v>
      </c>
      <c r="Q15" s="76">
        <v>19</v>
      </c>
      <c r="R15" s="28"/>
      <c r="S15" s="28"/>
      <c r="T15" s="28"/>
      <c r="U15" s="66">
        <v>2.33</v>
      </c>
      <c r="V15" s="28">
        <v>1</v>
      </c>
      <c r="W15" s="28"/>
      <c r="X15" s="68">
        <f t="shared" si="0"/>
        <v>31</v>
      </c>
      <c r="Y15" s="71"/>
      <c r="Z15" s="48">
        <v>11</v>
      </c>
    </row>
    <row r="16" spans="1:26" ht="15">
      <c r="A16" s="50"/>
      <c r="B16" s="48" t="s">
        <v>110</v>
      </c>
      <c r="C16" s="67"/>
      <c r="D16" s="68"/>
      <c r="E16" s="69"/>
      <c r="F16" s="70"/>
      <c r="G16" s="68"/>
      <c r="H16" s="69"/>
      <c r="I16" s="71"/>
      <c r="J16" s="71">
        <f>300-170</f>
        <v>130</v>
      </c>
      <c r="K16" s="68">
        <v>159</v>
      </c>
      <c r="L16" s="71"/>
      <c r="M16" s="103">
        <v>5</v>
      </c>
      <c r="N16" s="71"/>
      <c r="O16" s="71"/>
      <c r="P16" s="71">
        <v>33.83</v>
      </c>
      <c r="Q16" s="68">
        <v>14</v>
      </c>
      <c r="R16" s="71"/>
      <c r="S16" s="71"/>
      <c r="T16" s="71"/>
      <c r="U16" s="66">
        <v>57.93</v>
      </c>
      <c r="V16" s="28">
        <v>11</v>
      </c>
      <c r="W16" s="71"/>
      <c r="X16" s="68">
        <f t="shared" si="0"/>
        <v>30</v>
      </c>
      <c r="Y16" s="71"/>
      <c r="Z16" s="48">
        <v>12</v>
      </c>
    </row>
    <row r="17" spans="1:26" ht="15">
      <c r="A17" s="50"/>
      <c r="B17" s="48" t="s">
        <v>52</v>
      </c>
      <c r="C17" s="67"/>
      <c r="D17" s="68"/>
      <c r="E17" s="69"/>
      <c r="F17" s="70"/>
      <c r="G17" s="68"/>
      <c r="H17" s="69"/>
      <c r="I17" s="71"/>
      <c r="J17" s="71">
        <f>300-190</f>
        <v>110</v>
      </c>
      <c r="K17" s="68">
        <v>187</v>
      </c>
      <c r="L17" s="71"/>
      <c r="M17" s="102">
        <v>16</v>
      </c>
      <c r="N17" s="71"/>
      <c r="O17" s="71"/>
      <c r="P17" s="71">
        <v>21.57</v>
      </c>
      <c r="Q17" s="68">
        <v>6</v>
      </c>
      <c r="R17" s="71"/>
      <c r="S17" s="71"/>
      <c r="T17" s="71"/>
      <c r="U17" s="66">
        <v>49.19</v>
      </c>
      <c r="V17" s="28">
        <v>8</v>
      </c>
      <c r="W17" s="71"/>
      <c r="X17" s="68">
        <f t="shared" si="0"/>
        <v>30</v>
      </c>
      <c r="Y17" s="71"/>
      <c r="Z17" s="48">
        <v>13</v>
      </c>
    </row>
    <row r="18" spans="1:26" ht="15">
      <c r="A18" s="28"/>
      <c r="B18" s="48" t="s">
        <v>109</v>
      </c>
      <c r="C18" s="28"/>
      <c r="D18" s="28"/>
      <c r="E18" s="28"/>
      <c r="F18" s="28"/>
      <c r="G18" s="28"/>
      <c r="H18" s="28"/>
      <c r="I18" s="28"/>
      <c r="J18" s="28"/>
      <c r="K18" s="68">
        <v>166</v>
      </c>
      <c r="L18" s="28"/>
      <c r="M18" s="103">
        <v>7</v>
      </c>
      <c r="N18" s="28"/>
      <c r="O18" s="28"/>
      <c r="P18" s="71">
        <v>44.64</v>
      </c>
      <c r="Q18" s="68">
        <v>18</v>
      </c>
      <c r="R18" s="28"/>
      <c r="S18" s="28"/>
      <c r="T18" s="28"/>
      <c r="U18" s="66">
        <v>44.51</v>
      </c>
      <c r="V18" s="28">
        <v>5</v>
      </c>
      <c r="W18" s="28"/>
      <c r="X18" s="68">
        <f t="shared" si="0"/>
        <v>30</v>
      </c>
      <c r="Y18" s="28"/>
      <c r="Z18" s="48">
        <v>14</v>
      </c>
    </row>
    <row r="19" spans="1:26" ht="15">
      <c r="A19" s="28"/>
      <c r="B19" s="48" t="s">
        <v>91</v>
      </c>
      <c r="C19" s="48"/>
      <c r="D19" s="48"/>
      <c r="E19" s="48"/>
      <c r="F19" s="48"/>
      <c r="G19" s="48"/>
      <c r="H19" s="48"/>
      <c r="I19" s="48"/>
      <c r="J19" s="48"/>
      <c r="K19" s="76">
        <v>152</v>
      </c>
      <c r="L19" s="72"/>
      <c r="M19" s="102">
        <v>4</v>
      </c>
      <c r="N19" s="72"/>
      <c r="O19" s="72"/>
      <c r="P19" s="72">
        <v>7.33</v>
      </c>
      <c r="Q19" s="76">
        <v>3</v>
      </c>
      <c r="R19" s="72"/>
      <c r="S19" s="72"/>
      <c r="T19" s="72"/>
      <c r="U19" s="66">
        <v>74.51</v>
      </c>
      <c r="V19" s="28">
        <v>20</v>
      </c>
      <c r="W19" s="71"/>
      <c r="X19" s="68">
        <f t="shared" si="0"/>
        <v>27</v>
      </c>
      <c r="Y19" s="28"/>
      <c r="Z19" s="48">
        <v>15</v>
      </c>
    </row>
    <row r="20" spans="1:26" ht="15">
      <c r="A20" s="28"/>
      <c r="B20" s="48" t="s">
        <v>56</v>
      </c>
      <c r="C20" s="28"/>
      <c r="D20" s="28"/>
      <c r="E20" s="28"/>
      <c r="F20" s="28"/>
      <c r="G20" s="28"/>
      <c r="H20" s="28"/>
      <c r="I20" s="28"/>
      <c r="J20" s="28"/>
      <c r="K20" s="68">
        <v>175</v>
      </c>
      <c r="L20" s="28"/>
      <c r="M20" s="102">
        <v>12</v>
      </c>
      <c r="N20" s="28"/>
      <c r="O20" s="28"/>
      <c r="P20" s="71">
        <v>23.2</v>
      </c>
      <c r="Q20" s="76">
        <v>7</v>
      </c>
      <c r="R20" s="28"/>
      <c r="S20" s="28"/>
      <c r="T20" s="28"/>
      <c r="U20" s="66">
        <v>18.89</v>
      </c>
      <c r="V20" s="28">
        <v>2</v>
      </c>
      <c r="W20" s="28"/>
      <c r="X20" s="68">
        <f t="shared" si="0"/>
        <v>21</v>
      </c>
      <c r="Y20" s="28"/>
      <c r="Z20" s="48">
        <v>16</v>
      </c>
    </row>
    <row r="21" spans="1:26" ht="15">
      <c r="A21" s="28"/>
      <c r="B21" s="28" t="s">
        <v>50</v>
      </c>
      <c r="C21" s="28"/>
      <c r="D21" s="28"/>
      <c r="E21" s="28"/>
      <c r="F21" s="28"/>
      <c r="G21" s="28"/>
      <c r="H21" s="28"/>
      <c r="I21" s="28"/>
      <c r="J21" s="28"/>
      <c r="K21" s="68">
        <v>171</v>
      </c>
      <c r="L21" s="28"/>
      <c r="M21" s="103">
        <v>9</v>
      </c>
      <c r="N21" s="28"/>
      <c r="O21" s="28"/>
      <c r="P21" s="71">
        <v>23.63</v>
      </c>
      <c r="Q21" s="68">
        <v>8</v>
      </c>
      <c r="R21" s="28"/>
      <c r="S21" s="28"/>
      <c r="T21" s="28"/>
      <c r="U21" s="66">
        <v>37.48</v>
      </c>
      <c r="V21" s="28">
        <v>3</v>
      </c>
      <c r="W21" s="28"/>
      <c r="X21" s="68">
        <f t="shared" si="0"/>
        <v>20</v>
      </c>
      <c r="Y21" s="28"/>
      <c r="Z21" s="48">
        <v>17</v>
      </c>
    </row>
    <row r="22" spans="1:26" ht="15">
      <c r="A22" s="28"/>
      <c r="B22" s="28" t="s">
        <v>90</v>
      </c>
      <c r="C22" s="28"/>
      <c r="D22" s="28"/>
      <c r="E22" s="28"/>
      <c r="F22" s="28"/>
      <c r="G22" s="28"/>
      <c r="H22" s="28"/>
      <c r="I22" s="28"/>
      <c r="J22" s="28"/>
      <c r="K22" s="68">
        <v>123</v>
      </c>
      <c r="L22" s="28"/>
      <c r="M22" s="102">
        <v>2</v>
      </c>
      <c r="N22" s="28"/>
      <c r="O22" s="28"/>
      <c r="P22" s="71">
        <v>29.23</v>
      </c>
      <c r="Q22" s="68">
        <v>10</v>
      </c>
      <c r="R22" s="28"/>
      <c r="S22" s="28"/>
      <c r="T22" s="28"/>
      <c r="U22" s="66">
        <v>48.06</v>
      </c>
      <c r="V22" s="28">
        <v>6</v>
      </c>
      <c r="W22" s="28"/>
      <c r="X22" s="68">
        <f t="shared" si="0"/>
        <v>18</v>
      </c>
      <c r="Y22" s="28"/>
      <c r="Z22" s="48">
        <v>18</v>
      </c>
    </row>
    <row r="23" spans="1:26" ht="15">
      <c r="A23" s="28"/>
      <c r="B23" s="28" t="s">
        <v>75</v>
      </c>
      <c r="C23" s="48"/>
      <c r="D23" s="48"/>
      <c r="E23" s="48"/>
      <c r="F23" s="48"/>
      <c r="G23" s="48"/>
      <c r="H23" s="48"/>
      <c r="I23" s="48"/>
      <c r="J23" s="48"/>
      <c r="K23" s="72">
        <v>81</v>
      </c>
      <c r="L23" s="72"/>
      <c r="M23" s="103">
        <v>1</v>
      </c>
      <c r="N23" s="72"/>
      <c r="O23" s="72"/>
      <c r="P23" s="72">
        <v>9.4</v>
      </c>
      <c r="Q23" s="68">
        <v>4</v>
      </c>
      <c r="R23" s="72"/>
      <c r="S23" s="72"/>
      <c r="T23" s="72"/>
      <c r="U23" s="66">
        <v>49.88</v>
      </c>
      <c r="V23" s="28">
        <v>9</v>
      </c>
      <c r="W23" s="71"/>
      <c r="X23" s="68">
        <f t="shared" si="0"/>
        <v>14</v>
      </c>
      <c r="Y23" s="28"/>
      <c r="Z23" s="48">
        <v>19</v>
      </c>
    </row>
    <row r="24" spans="1:26" ht="15">
      <c r="A24" s="28"/>
      <c r="B24" s="28" t="s">
        <v>99</v>
      </c>
      <c r="C24" s="28"/>
      <c r="D24" s="28"/>
      <c r="E24" s="28"/>
      <c r="F24" s="28"/>
      <c r="G24" s="28"/>
      <c r="H24" s="28"/>
      <c r="I24" s="28"/>
      <c r="J24" s="28"/>
      <c r="K24" s="68">
        <v>160</v>
      </c>
      <c r="L24" s="28"/>
      <c r="M24" s="102">
        <v>6</v>
      </c>
      <c r="N24" s="28"/>
      <c r="O24" s="28"/>
      <c r="P24" s="71">
        <v>-8.26</v>
      </c>
      <c r="Q24" s="76">
        <v>1</v>
      </c>
      <c r="R24" s="28"/>
      <c r="S24" s="28"/>
      <c r="T24" s="28"/>
      <c r="U24" s="66">
        <v>48.55</v>
      </c>
      <c r="V24" s="28">
        <v>7</v>
      </c>
      <c r="W24" s="28"/>
      <c r="X24" s="68">
        <f t="shared" si="0"/>
        <v>14</v>
      </c>
      <c r="Y24" s="28"/>
      <c r="Z24" s="48">
        <v>20</v>
      </c>
    </row>
  </sheetData>
  <sheetProtection/>
  <mergeCells count="7">
    <mergeCell ref="S3:V3"/>
    <mergeCell ref="A1:B1"/>
    <mergeCell ref="A3:B3"/>
    <mergeCell ref="D3:E3"/>
    <mergeCell ref="G3:H3"/>
    <mergeCell ref="J3:K3"/>
    <mergeCell ref="N3:Q3"/>
  </mergeCells>
  <printOptions/>
  <pageMargins left="0.7000000000000001" right="0.7000000000000001" top="0.7875" bottom="0.7875" header="0.5118055555555556" footer="0.511805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Žáček</dc:creator>
  <cp:keywords/>
  <dc:description/>
  <cp:lastModifiedBy>Mireček</cp:lastModifiedBy>
  <cp:lastPrinted>2014-02-15T15:51:27Z</cp:lastPrinted>
  <dcterms:created xsi:type="dcterms:W3CDTF">2010-06-03T05:31:42Z</dcterms:created>
  <dcterms:modified xsi:type="dcterms:W3CDTF">2014-02-17T19:48:55Z</dcterms:modified>
  <cp:category/>
  <cp:version/>
  <cp:contentType/>
  <cp:contentStatus/>
</cp:coreProperties>
</file>